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600" windowHeight="10095" activeTab="0"/>
  </bookViews>
  <sheets>
    <sheet name="ESTIMATE with 2016 CPWD- final" sheetId="1" r:id="rId1"/>
    <sheet name="ACCEPTED SCHEDULE  " sheetId="2" state="hidden" r:id="rId2"/>
    <sheet name="Sheet1" sheetId="3" state="hidden" r:id="rId3"/>
  </sheets>
  <definedNames>
    <definedName name="_xlnm.Print_Area" localSheetId="1">'ACCEPTED SCHEDULE  '!$A$1:$G$150</definedName>
    <definedName name="_xlnm.Print_Area" localSheetId="0">'ESTIMATE with 2016 CPWD- final'!$A$2:$G$24</definedName>
    <definedName name="_xlnm.Print_Titles" localSheetId="0">'ESTIMATE with 2016 CPWD- final'!$5:$6</definedName>
  </definedNames>
  <calcPr fullCalcOnLoad="1"/>
</workbook>
</file>

<file path=xl/sharedStrings.xml><?xml version="1.0" encoding="utf-8"?>
<sst xmlns="http://schemas.openxmlformats.org/spreadsheetml/2006/main" count="313" uniqueCount="187">
  <si>
    <t>KERALA STATE FILM DEVELOPMENT CORPORATION LTD, THIRUVANATHAPURAM</t>
  </si>
  <si>
    <t>ACCEPTED SHEDULE OF WORK</t>
  </si>
  <si>
    <t>Sl.
No.</t>
  </si>
  <si>
    <t>Description of work</t>
  </si>
  <si>
    <t>Qty.</t>
  </si>
  <si>
    <t>Unit</t>
  </si>
  <si>
    <t>Estimated Rate</t>
  </si>
  <si>
    <t>AMOUNT    
Rs.      Ps</t>
  </si>
  <si>
    <t>Figure</t>
  </si>
  <si>
    <t>M2</t>
  </si>
  <si>
    <r>
      <t>M</t>
    </r>
    <r>
      <rPr>
        <vertAlign val="superscript"/>
        <sz val="11"/>
        <color indexed="8"/>
        <rFont val="Arial"/>
        <family val="2"/>
      </rPr>
      <t>2</t>
    </r>
  </si>
  <si>
    <t>RM</t>
  </si>
  <si>
    <t xml:space="preserve">Each </t>
  </si>
  <si>
    <r>
      <t>M</t>
    </r>
    <r>
      <rPr>
        <vertAlign val="superscript"/>
        <sz val="11"/>
        <rFont val="Arial"/>
        <family val="2"/>
      </rPr>
      <t>2</t>
    </r>
  </si>
  <si>
    <t>Each</t>
  </si>
  <si>
    <t xml:space="preserve">Dismantling steel roof work ( roof work of  scooter shed Car shed, staff room etc) manually/ by mechanical means in built up sections by dismembering and stacking the same and roofing sheets etc within 50 metres lead as per direction of Engineer-in-charge. </t>
  </si>
  <si>
    <t xml:space="preserve">TOTAL </t>
  </si>
  <si>
    <t>Rm</t>
  </si>
  <si>
    <t>No</t>
  </si>
  <si>
    <t>kg</t>
  </si>
  <si>
    <t xml:space="preserve">Name of Work: Renovation of Chitranjali Theatre at Cherthala including Conversion in to the multiple screens (Civil Works) </t>
  </si>
  <si>
    <r>
      <t xml:space="preserve">Demolishing </t>
    </r>
    <r>
      <rPr>
        <b/>
        <sz val="11"/>
        <rFont val="Arial"/>
        <family val="2"/>
      </rPr>
      <t xml:space="preserve">brick work </t>
    </r>
    <r>
      <rPr>
        <sz val="11"/>
        <rFont val="Arial"/>
        <family val="2"/>
      </rPr>
      <t xml:space="preserve">in cement mortar  manually/ by mechanical means including stacking of serviceable material and disposal of unserviceable material within 50 metres lead as per direction of Engineer-in-charge. </t>
    </r>
  </si>
  <si>
    <r>
      <t>M</t>
    </r>
    <r>
      <rPr>
        <vertAlign val="superscript"/>
        <sz val="11"/>
        <color indexed="8"/>
        <rFont val="Arial"/>
        <family val="2"/>
      </rPr>
      <t>3</t>
    </r>
  </si>
  <si>
    <r>
      <t xml:space="preserve"> Dismantling</t>
    </r>
    <r>
      <rPr>
        <b/>
        <sz val="11"/>
        <rFont val="Arial"/>
        <family val="2"/>
      </rPr>
      <t xml:space="preserve"> tile</t>
    </r>
    <r>
      <rPr>
        <sz val="11"/>
        <rFont val="Arial"/>
        <family val="2"/>
      </rPr>
      <t xml:space="preserve">/ Cudappah/Granite/mosaic work in all  floors/walls laid in cement mortar including stacking material within 50 metres lead. For thickness of tiles 10 mm to 25 mm </t>
    </r>
  </si>
  <si>
    <r>
      <t xml:space="preserve">Demolishing the existing </t>
    </r>
    <r>
      <rPr>
        <b/>
        <sz val="11"/>
        <rFont val="Arial"/>
        <family val="2"/>
      </rPr>
      <t>plumbing lines</t>
    </r>
    <r>
      <rPr>
        <sz val="11"/>
        <rFont val="Arial"/>
        <family val="2"/>
      </rPr>
      <t xml:space="preserve"> like G.I/A.C/PVC  pipes of toilets without causing any damages in the structure etc. </t>
    </r>
  </si>
  <si>
    <r>
      <t xml:space="preserve">Dismantling the </t>
    </r>
    <r>
      <rPr>
        <b/>
        <sz val="11"/>
        <rFont val="Arial"/>
        <family val="2"/>
      </rPr>
      <t>urinal ,wash basin &amp; water closet</t>
    </r>
    <r>
      <rPr>
        <sz val="11"/>
        <rFont val="Arial"/>
        <family val="2"/>
      </rPr>
      <t xml:space="preserve"> including removing its fittings, clamps etc complete </t>
    </r>
  </si>
  <si>
    <r>
      <t xml:space="preserve">Dismantling </t>
    </r>
    <r>
      <rPr>
        <b/>
        <sz val="11"/>
        <rFont val="Arial"/>
        <family val="2"/>
      </rPr>
      <t xml:space="preserve">wooden/steel doors, windows </t>
    </r>
    <r>
      <rPr>
        <sz val="11"/>
        <rFont val="Arial"/>
        <family val="2"/>
      </rPr>
      <t xml:space="preserve">including removing shutters, chowkhats, architrave, holdfasts etc. complete and stacking within 50 metres lead : </t>
    </r>
  </si>
  <si>
    <r>
      <t>Dismantling</t>
    </r>
    <r>
      <rPr>
        <b/>
        <sz val="11"/>
        <rFont val="Arial"/>
        <family val="2"/>
      </rPr>
      <t xml:space="preserve"> aluminium doors, windows, partition</t>
    </r>
    <r>
      <rPr>
        <sz val="11"/>
        <rFont val="Arial"/>
        <family val="2"/>
      </rPr>
      <t xml:space="preserve">s etc  including removing glass shutters, chowkhats, architrave, holdfasts etc. complete and stacking within 50 metres lead : </t>
    </r>
  </si>
  <si>
    <t xml:space="preserve">Dismantling and removing flooring concrete at auditorium including removing the wooden/steel chair clamps in its  including  stacking the material within 50 metres lead of: </t>
  </si>
  <si>
    <r>
      <t xml:space="preserve">Dismantling steel pipes hand rails over stair/ balcony, queue lines, screen frames etc  in various diameter 25 to 50mm  manually/ by mechanical means including stacking of pipes within 50 metres lead as per direction of Engineer-in-charge </t>
    </r>
    <r>
      <rPr>
        <b/>
        <sz val="11"/>
        <rFont val="Arial"/>
        <family val="2"/>
      </rPr>
      <t xml:space="preserve"> </t>
    </r>
  </si>
  <si>
    <t xml:space="preserve">Disposal of building rubbish / malba / glass wool/POP or similar unserviceable, dismantled or waste materials by mechanical means including loading, transporting, unloading to approved municipal dumping ground or contractor's own risk at private place beyond 50 m initial lead, for all loads including all lifts involved. </t>
  </si>
  <si>
    <r>
      <rPr>
        <b/>
        <sz val="11"/>
        <rFont val="Arial"/>
        <family val="2"/>
      </rPr>
      <t>Earth work</t>
    </r>
    <r>
      <rPr>
        <sz val="11"/>
        <rFont val="Arial"/>
        <family val="2"/>
      </rPr>
      <t xml:space="preserve"> in excavation by mechanical means (Hydraulic excavator) / manual means over areas in all classes of soil including dewatering and shorring if necessary and disposal of excavated earth, lead up to 50 m and lift up to 1.5m, disposed earth to be levelled and neatly dressed for outside wall foundation, septic tank etc - </t>
    </r>
    <r>
      <rPr>
        <b/>
        <sz val="11"/>
        <rFont val="Arial"/>
        <family val="2"/>
      </rPr>
      <t xml:space="preserve">All kinds of soil </t>
    </r>
  </si>
  <si>
    <r>
      <t xml:space="preserve">Providing and laying in position </t>
    </r>
    <r>
      <rPr>
        <b/>
        <sz val="11"/>
        <rFont val="Arial"/>
        <family val="2"/>
      </rPr>
      <t xml:space="preserve">cement concrete </t>
    </r>
    <r>
      <rPr>
        <sz val="11"/>
        <rFont val="Arial"/>
        <family val="2"/>
      </rPr>
      <t xml:space="preserve">of specified grade excluding the cost of centering and shuttering - All work for plinth level up to V : </t>
    </r>
    <r>
      <rPr>
        <b/>
        <sz val="11"/>
        <rFont val="Arial"/>
        <family val="2"/>
      </rPr>
      <t xml:space="preserve">1:4:8 </t>
    </r>
    <r>
      <rPr>
        <sz val="11"/>
        <rFont val="Arial"/>
        <family val="2"/>
      </rPr>
      <t>(1 Cement : 4 coarse sand : 8 graded stone aggregate 40 mm nominal size). For foundation of walls , septic tank base, transformer platfom, floorings of auditoriun etc. including watering, curing and coast all materials, labour etc.</t>
    </r>
  </si>
  <si>
    <r>
      <t xml:space="preserve">   Do - d   - </t>
    </r>
    <r>
      <rPr>
        <b/>
        <sz val="11"/>
        <rFont val="Arial"/>
        <family val="2"/>
      </rPr>
      <t>1:3:6 (</t>
    </r>
    <r>
      <rPr>
        <sz val="11"/>
        <rFont val="Arial"/>
        <family val="2"/>
      </rPr>
      <t>1 Cement : 3 coarse sand : 6 graded stone aggregate 20 mm nominal size). For floorings of auditoriun etc. including cost all materials, labour etc.</t>
    </r>
  </si>
  <si>
    <r>
      <t>M</t>
    </r>
    <r>
      <rPr>
        <vertAlign val="superscript"/>
        <sz val="11"/>
        <rFont val="Arial"/>
        <family val="2"/>
      </rPr>
      <t>3</t>
    </r>
  </si>
  <si>
    <r>
      <t xml:space="preserve">Providing and </t>
    </r>
    <r>
      <rPr>
        <b/>
        <sz val="11"/>
        <rFont val="Arial"/>
        <family val="2"/>
      </rPr>
      <t xml:space="preserve">filling coconut shells at balcony </t>
    </r>
    <r>
      <rPr>
        <sz val="11"/>
        <rFont val="Arial"/>
        <family val="2"/>
      </rPr>
      <t>in layers and levelled and seated with brick jelly concrete mixed in cement mortar including cost of all materials, labour conveyance etc and neatly packed the required levels as per the direction of Engineers.</t>
    </r>
  </si>
  <si>
    <r>
      <t xml:space="preserve">Providing and laying in position specified grade of </t>
    </r>
    <r>
      <rPr>
        <b/>
        <sz val="11"/>
        <rFont val="Arial"/>
        <family val="2"/>
      </rPr>
      <t xml:space="preserve">reinforced cement concrete </t>
    </r>
    <r>
      <rPr>
        <sz val="11"/>
        <rFont val="Arial"/>
        <family val="2"/>
      </rPr>
      <t xml:space="preserve">excluding the cost of centering, shuttering, finishing and reinforcement - All work up to plinth level : Providing and fixing tie bolt, spring coil and plastic cone in wall shuttering complete as per the direction of Engineer-in-charge  - </t>
    </r>
    <r>
      <rPr>
        <b/>
        <sz val="11"/>
        <rFont val="Arial"/>
        <family val="2"/>
      </rPr>
      <t>1:1.5:3 (1</t>
    </r>
    <r>
      <rPr>
        <sz val="11"/>
        <rFont val="Arial"/>
        <family val="2"/>
      </rPr>
      <t xml:space="preserve">cement: 1.5 coarse sand: 3 graded stone aggregate 20 mm nominal size) </t>
    </r>
  </si>
  <si>
    <r>
      <rPr>
        <b/>
        <sz val="11"/>
        <rFont val="Arial"/>
        <family val="2"/>
      </rPr>
      <t xml:space="preserve">Random rubble masonry </t>
    </r>
    <r>
      <rPr>
        <sz val="11"/>
        <rFont val="Arial"/>
        <family val="2"/>
      </rPr>
      <t>with hard stone in foundation and plinth in Cement mortar 1:6 including levelling up with cement concrete 1:6:12 (1 cement : 6 coarse sand : 12 graded stone aggregate 20mm nominal size) upto plinth level .</t>
    </r>
  </si>
  <si>
    <r>
      <t xml:space="preserve">Reinforced cement concrete work in beams, suspended floors, roofs having slope up to 15° landings, balconies, shelves, chajjas, lintels, bands, plain window sills, staircases and spiral stair cases </t>
    </r>
    <r>
      <rPr>
        <b/>
        <sz val="11"/>
        <rFont val="Arial"/>
        <family val="2"/>
      </rPr>
      <t xml:space="preserve">up to floor five level </t>
    </r>
    <r>
      <rPr>
        <sz val="11"/>
        <rFont val="Arial"/>
        <family val="2"/>
      </rPr>
      <t>excluding the cost of centering, shuttering, finishing and reinforcement with 1:2:4 (1 cement : 2 coarse sand : 4 graded stone aggregate 20 mm nominal size). for lintel of all new brick walls, covering slabs for trenches etc</t>
    </r>
  </si>
  <si>
    <t xml:space="preserve">Centering and shuttering including strutting, propping etc. and removal of form for : Foundations, footings, bases of columns, etc. for mass concrete. For Lintels,beams,plinth beams, girders,cantilevers. </t>
  </si>
  <si>
    <t>Reinforcement for R C C Work bend tied and placed in position (plain grill requiring bending cold )  using tore steel for all floors</t>
  </si>
  <si>
    <t>Brick work Cement mortar 1:6 (1 cement : 6 coarse sand)  ,with common burnt clay F.P.S. (non modular) bricks of class designation 7.5 in superstructure above plinth level up to floor V level in all shapes and sizes including all scafolding etc for  projector room for lower auditorium, ticket counter partition, retiring room, elecrical room, tansformer room,snack bar room, manager;s room , AHU ROOM  wall, 30 cm tranformer platform  etc</t>
  </si>
  <si>
    <r>
      <t xml:space="preserve">Half brick masonry Cement mortar 1:4 (1 cement :4 coarse sand), with ommon burnt clay </t>
    </r>
    <r>
      <rPr>
        <b/>
        <sz val="11"/>
        <rFont val="Arial"/>
        <family val="2"/>
      </rPr>
      <t>machine moulded perforated bricks</t>
    </r>
    <r>
      <rPr>
        <sz val="11"/>
        <rFont val="Arial"/>
        <family val="2"/>
      </rPr>
      <t xml:space="preserve"> of class designation 12.5 conforming to IS: 2222 -1991 in superstructure above plinth level up to floor five level in cement mortar 1:6 (1 cement : 6 coarse sand)   - With F.P.S.(non modular) bricks. ( 11.5 cm thick wall)</t>
    </r>
  </si>
  <si>
    <r>
      <t xml:space="preserve">Providing </t>
    </r>
    <r>
      <rPr>
        <b/>
        <sz val="11"/>
        <rFont val="Arial"/>
        <family val="2"/>
      </rPr>
      <t xml:space="preserve">wood work in frames of doors, </t>
    </r>
    <r>
      <rPr>
        <sz val="11"/>
        <rFont val="Arial"/>
        <family val="2"/>
      </rPr>
      <t xml:space="preserve">windows, clerestory windows and other frames, wrought framed and fixed in position with hold fast lugs or with dash fasteners of required dia &amp; length ( hold fast lugs or dash fastener shall be paid for separately). - </t>
    </r>
    <r>
      <rPr>
        <b/>
        <sz val="11"/>
        <rFont val="Arial"/>
        <family val="2"/>
      </rPr>
      <t xml:space="preserve">Hard wood lik Pincoda/Padauck/Violet  </t>
    </r>
  </si>
  <si>
    <r>
      <t xml:space="preserve">Providing and fixing </t>
    </r>
    <r>
      <rPr>
        <b/>
        <sz val="11"/>
        <rFont val="Arial"/>
        <family val="2"/>
      </rPr>
      <t>panelled shutters for doors,</t>
    </r>
    <r>
      <rPr>
        <sz val="11"/>
        <rFont val="Arial"/>
        <family val="2"/>
      </rPr>
      <t xml:space="preserve">  including ISI marked M.S. pressed butt hinges bright finished of required size with necessary screws including, including panelling work, all complete as per direction of Engineer-in-charge. Hard wood lik</t>
    </r>
    <r>
      <rPr>
        <b/>
        <sz val="11"/>
        <rFont val="Arial"/>
        <family val="2"/>
      </rPr>
      <t xml:space="preserve"> Pincoda/Padauck/Violet  </t>
    </r>
  </si>
  <si>
    <r>
      <t>Providing and fixing ISI marked oxidised S</t>
    </r>
    <r>
      <rPr>
        <b/>
        <sz val="11"/>
        <rFont val="Arial"/>
        <family val="2"/>
      </rPr>
      <t xml:space="preserve">.S. handles </t>
    </r>
    <r>
      <rPr>
        <sz val="11"/>
        <rFont val="Arial"/>
        <family val="2"/>
      </rPr>
      <t>conforming to IS:4992 with necessary screws etc. complete : 300 mm for auditorium doors</t>
    </r>
  </si>
  <si>
    <t xml:space="preserve">   Do   - do   - 125 mm  for other doors </t>
  </si>
  <si>
    <t xml:space="preserve">No.  </t>
  </si>
  <si>
    <t xml:space="preserve">Providing and fixing ISI marked aluminium butt hinges anodised (anodic coating not less than grade AC 10 as per IS : 1868) transparent or dyed to required colour or shade with necessary screws etc. complete: 125x63x4 mm </t>
  </si>
  <si>
    <t xml:space="preserve">Nos  </t>
  </si>
  <si>
    <t xml:space="preserve">Providing and fixing aluminium tower bolts ISI marked anodised (anodic coating not less than grade AC 10 as per IS : 1868 ) transparent or dyed to required colour or shade with necessary screws etc. complete : 450 x 12mm </t>
  </si>
  <si>
    <t xml:space="preserve">  Do   - do - 250x10 mm </t>
  </si>
  <si>
    <t xml:space="preserve">Providing and fixing bright finished brass 100 mm mortice lock with one dead bolt and a pair of lever handles with necessary screws etc. complete (best make of approved quality). </t>
  </si>
  <si>
    <t xml:space="preserve">Providing and fixing 300mm anodized aluminium heavy type Aldrop with necessary screws etc. complete (best make of approved quality). </t>
  </si>
  <si>
    <r>
      <t xml:space="preserve">Providing and fixing aluminium work for doors, windows, ventilators and partitions with extruded built up standard tubular sections/appropriate Z sections and other sections of approved make conforming to IS: 733 and IS: 1285, fixing with dash fasteners of required dia and size, including necessary filling up the gaps at junctions, i.e. at top, bottom and sides with required EPDM rubber/neoprene gasket etc. Aluminium sections shall be smooth, rust free, straight, mitred and jointed mechanically wherever required including cleat angle, Aluminium snap beading for glazing / paneling, C.P. brass/ stainless steel screws, all complete as per architectural drawings and the directions of Engineer-in-charge. (Glazing, paneling and dash fasteners to be paid for separately) : Powder coated aluminium (minimum thickness of powder coating 50 micron) </t>
    </r>
    <r>
      <rPr>
        <b/>
        <sz val="11"/>
        <rFont val="Arial"/>
        <family val="2"/>
      </rPr>
      <t>for fixed partitions</t>
    </r>
  </si>
  <si>
    <t>Kg</t>
  </si>
  <si>
    <t xml:space="preserve">For shutters of doors, windows &amp; ventilators including providing and fixing hinges/ pivots and making provision for fixing of fittings wherever required including the cost of EPDM rubber / neoprene gasket required (Fittings shall be paid for separately). Powder coated aluminium (minimum thickness of powder coating 50 micron) </t>
  </si>
  <si>
    <t>Providing and fixing glazing in AL door, window, ventilators shutters and partitions etc with OVC gasket etc, as per te detailed drawing and as per the directions of Engineer in charge. with 5.5 mm thick plain glass</t>
  </si>
  <si>
    <t>m2</t>
  </si>
  <si>
    <t>Supplying and fixing fancy make hydraulic door cloer of dorma make for new aluminium door and old ones with necessaty fitting setc complete.</t>
  </si>
  <si>
    <t xml:space="preserve">Providing and fixing aluminium tubular handle bar 32 mm outer dia, 3.0 mm thick &amp; 2100 mm long with SS screws etc .complete as per direction of Engineer-in-Charge.  For new/ old doors, Powder coated minimum thickness 50 micron aluminium tubular handle bar. </t>
  </si>
  <si>
    <t xml:space="preserve">Providing and fixing 100mm brass locks (best make of approved quality) for aluminium doors including necessary cutting and making good etc. complete. </t>
  </si>
  <si>
    <t xml:space="preserve">Providing and fixing aluminium casement windows fastener of required length for aluminium windows with necessary screws etc. complete. - Powder coated minimum thickness 50 micron aluminium. </t>
  </si>
  <si>
    <r>
      <t xml:space="preserve">Providing and fixing stainless steel (SS 304 grade) adjustable friction windows stays of approved quality with necessary stainless steel screws etc. to the side hung windows as per direction of Engineer-in-charge complete. </t>
    </r>
    <r>
      <rPr>
        <b/>
        <sz val="11"/>
        <rFont val="Arial"/>
        <family val="2"/>
      </rPr>
      <t>-205 X 19 mm</t>
    </r>
  </si>
  <si>
    <t xml:space="preserve">Providing and fixing double action hydraulic floor spring of approved brand and manufacture conforming to IS : 6315, having brand logo embossed on the body / plate with double spring mechanism and door weight upto 125 kg., for doors, including cost of cutting floors ,embedding in floors as required and making good the same matching to the existing floor finishing and cover plates with brass pivot and single piece M.S. sheet outer box with slide plate etc. complete as per the direction of Engineer-in-charge.-  With stainless steel cover plate minimum 1.25 mm thickness. </t>
  </si>
  <si>
    <r>
      <t xml:space="preserve">Providing and fixing factory made </t>
    </r>
    <r>
      <rPr>
        <b/>
        <sz val="11"/>
        <rFont val="Arial"/>
        <family val="2"/>
      </rPr>
      <t xml:space="preserve">PVC Door Frame of M/s. Rajshri or equivalent </t>
    </r>
    <r>
      <rPr>
        <sz val="11"/>
        <rFont val="Arial"/>
        <family val="2"/>
      </rPr>
      <t xml:space="preserve">of size 50x47mm with a wall thickness of 5mm, made out of extruded 5mm rigid PVC foam sheet  mitered at corners and joined with 2nos of 150mm long brackets of 15 x 15mm M.S sq. tube, the vertical door profiles to be reinforced with 19x19mm M.S tube of 19 gauge including providing EPDM rubber gasket weather seal throughout the frame, including jointing 5mm PVC frame strip with PVC solvent cement on the back of the profile. The door frame to be fixed to the wall using 65x100mm long M.S screws complete, all as per manufacturer's specification and direction of Engineer -in- charge. </t>
    </r>
  </si>
  <si>
    <r>
      <t xml:space="preserve">Providing and fixing </t>
    </r>
    <r>
      <rPr>
        <b/>
        <sz val="11"/>
        <rFont val="Arial"/>
        <family val="2"/>
      </rPr>
      <t>30 mm thick factory made PVC  rigid foam paneled door shutters (manufactured by M/s. Rajshri or equivalent)</t>
    </r>
    <r>
      <rPr>
        <sz val="11"/>
        <rFont val="Arial"/>
        <family val="2"/>
      </rPr>
      <t xml:space="preserve">, made from M.S tube of 19 gauge thickness, size 19x19mm for styles and 15x15mm for top and bottom rails, covered with heat moulded PVC ‘C’ channel  of 5mm thick sheet and 30x50mm wide to form styles and 5mm thick and 75mmwide PVC sheets for top rail, lock rail and  bottom rail on either side and 5mm thick, 20mm wide cross PVC sheets as gap insert for top rail and bottom rail, paneling of 5mm thick PVC sheet fitted in the M.S frame welded/sealed to the styles and rails with 54x30mm PVC sheet beading on either side and joined together with solvent cement adhesive etc., complete as per manufacturer's specification and direction of engineer-in-charge  fixed the shutter to the frame with 4nos M.S powder coated butt hinges, tower bolts etc. </t>
    </r>
  </si>
  <si>
    <r>
      <rPr>
        <b/>
        <sz val="11"/>
        <rFont val="Arial"/>
        <family val="2"/>
      </rPr>
      <t xml:space="preserve">Repairing the wooden door frames and  panelled shutters </t>
    </r>
    <r>
      <rPr>
        <sz val="11"/>
        <rFont val="Arial"/>
        <family val="2"/>
      </rPr>
      <t xml:space="preserve"> by renewing damaged frames  with best available country wood and shutters with 19 mm thick  superior quqality plywood using necessary screws and ,nails, adhessives etc including renewing the hinges if necessary etc complete as directions by the engineerin charge etc complete, including cost and conveyance of all materils and all labourchrges etc .</t>
    </r>
  </si>
  <si>
    <r>
      <rPr>
        <b/>
        <sz val="11"/>
        <rFont val="Arial"/>
        <family val="2"/>
      </rPr>
      <t>Structural steel wor</t>
    </r>
    <r>
      <rPr>
        <sz val="11"/>
        <rFont val="Arial"/>
        <family val="2"/>
      </rPr>
      <t>k  welded in builtup sections trusses and framed work as per the drawing , including cutting hoisting fixing in position and applying a priming coat of approved steel primer, cost and conveyance of all materials and all labour charges etc complete. but excluding the foundation work. The supporting column structure started on top of pile cap and it is fixed to the pile cap with base plate etc complete.</t>
    </r>
  </si>
  <si>
    <r>
      <t xml:space="preserve">Providing and fixing </t>
    </r>
    <r>
      <rPr>
        <b/>
        <sz val="11"/>
        <rFont val="Arial"/>
        <family val="2"/>
      </rPr>
      <t xml:space="preserve">M.S Grill </t>
    </r>
    <r>
      <rPr>
        <sz val="11"/>
        <rFont val="Arial"/>
        <family val="2"/>
      </rPr>
      <t>of required pattern in the openings with M.S flats, sq./round bars etc including applying priming coat with approved steel primer etc.</t>
    </r>
  </si>
  <si>
    <r>
      <t xml:space="preserve">Providing, Fabricating and </t>
    </r>
    <r>
      <rPr>
        <b/>
        <sz val="11"/>
        <rFont val="Arial"/>
        <family val="2"/>
      </rPr>
      <t>straightening the the outer screen frame for new flat screens</t>
    </r>
    <r>
      <rPr>
        <sz val="11"/>
        <rFont val="Arial"/>
        <family val="2"/>
      </rPr>
      <t xml:space="preserve"> with 2</t>
    </r>
    <r>
      <rPr>
        <b/>
        <sz val="11"/>
        <rFont val="Arial"/>
        <family val="2"/>
      </rPr>
      <t xml:space="preserve">" GI PIPES 'B' class </t>
    </r>
    <r>
      <rPr>
        <sz val="11"/>
        <rFont val="Arial"/>
        <family val="2"/>
      </rPr>
      <t>including hooks and suitable supports in correct line and level,  including finishing the welded joints to get smooth finish and applying a priming coat of approved steel primer and  cost and conveyance of all materilas and all  labour charges, scafolding etc complete</t>
    </r>
  </si>
  <si>
    <r>
      <t xml:space="preserve">Supplying and fixing </t>
    </r>
    <r>
      <rPr>
        <b/>
        <sz val="11"/>
        <rFont val="Arial"/>
        <family val="2"/>
      </rPr>
      <t>Stainless steel handrail</t>
    </r>
    <r>
      <rPr>
        <sz val="11"/>
        <rFont val="Arial"/>
        <family val="2"/>
      </rPr>
      <t xml:space="preserve"> for ticket counter , top rail and horizontal and vertcial rails with 50 mm dia.  verticals at 133 cms. centre to centre  and 2 horizontals having effective height of handrail 110 cms. approximately including charges for fabricating, welding, finishing, buffing to make stainless steel finish, fixing in lines and levels,  etc. complete as per instructions and detailed drawing at all heights.  The vertical SS pipe is inserting in to a  40 mm  GI pipe of length 40 cm in which 20 cm embedde in concrete base etc complete.</t>
    </r>
  </si>
  <si>
    <t>Providing and laying Vitrified tiles  600mm x600mm sizes  (thickness to be specified by the manufacturer) mat finish, with water absorption less than 0.08%and conforming to IS: 15622, of approved brand &amp; manufacturer in all colours and shade in skirting, riser of steps, laid with cement based high polymer modified quick set tile adhesive (water based) conforming to IS: 15477, in average 6 mm thickness, including grouting of joints , (Vitrified mat finish  tiles of size 60 cm x60 cm  of SOMANY/ NITCO/ ASIAN  or equivalent etc )</t>
  </si>
  <si>
    <t>Providing and laying antiskid ceramic tiles for (toilet floors ) in different sizes (thickness to be specified by manufacturer) with water absorption less than 0.08 % and conforming to I.S. 5622, of approved make in all colours &amp; shade in skirting, riser of steps, over 12 mm thick bed of cement mortar 1:3 (1cement:3 coarse sand), including grouting the joint with white cement &amp; matching pigments etc. complete.  - 300 mm x300 mm   of SOMANY/ NITCO/ ASIAN  or equivalent etc )</t>
  </si>
  <si>
    <t>Providing and laying glazed  tiles for (toilet  walls, wash ara walls, canteen area etc  ) in different sizes (thickness to be specified by manufacturer) with water absorption less than 0.08 % and conforming to I.S. 5622, of approved make in all colours &amp; shade in skirting,over 12 mm thick bed of cement mortar 1:3 (1cement:3 coarse sand), including grouting the joint with white cement &amp; matching pigments etc. complete.  300 mm x450 mm   of SOMANY/ NITCO/ ASIAN  or equivalent etc )</t>
  </si>
  <si>
    <r>
      <t xml:space="preserve">Supplying and laying polished  </t>
    </r>
    <r>
      <rPr>
        <b/>
        <sz val="11"/>
        <rFont val="Arial"/>
        <family val="2"/>
      </rPr>
      <t xml:space="preserve">granite </t>
    </r>
    <r>
      <rPr>
        <sz val="11"/>
        <rFont val="Arial"/>
        <family val="2"/>
      </rPr>
      <t>slab 18 mm thick of approved colour for treads and risers of steps, skirting, wash counters, snacks bar  counters, canteen counters etc  including skirting and edge rounding etc , wherever necessary in cement mortar 1:4 (1cement:4 coarse sand),  including cost and conveyance of  all materials to site  and labour charges etc complete. for all floors. (Tile cost - Rs.180/-Sqft)</t>
    </r>
  </si>
  <si>
    <r>
      <t xml:space="preserve">Supplying and fixing double side  polished  </t>
    </r>
    <r>
      <rPr>
        <b/>
        <sz val="11"/>
        <rFont val="Arial"/>
        <family val="2"/>
      </rPr>
      <t xml:space="preserve">granite </t>
    </r>
    <r>
      <rPr>
        <sz val="11"/>
        <rFont val="Arial"/>
        <family val="2"/>
      </rPr>
      <t>slab of size 50  x 75 cm</t>
    </r>
    <r>
      <rPr>
        <b/>
        <sz val="11"/>
        <rFont val="Arial"/>
        <family val="2"/>
      </rPr>
      <t xml:space="preserve">  FOR URINALS</t>
    </r>
    <r>
      <rPr>
        <sz val="11"/>
        <rFont val="Arial"/>
        <family val="2"/>
      </rPr>
      <t xml:space="preserve">, 50 mm thick ( 2 slab thick) of approved colour, urinals partitioms, including cutting the wall for fixingto the wall with  cement mortar 1:4 (1cement:4 coarse sand),  including cost and conveyance of  all materials to site  and labour charges etc complete. as per the direction of Engineer in Charge  for all floors </t>
    </r>
  </si>
  <si>
    <r>
      <t xml:space="preserve">Providing </t>
    </r>
    <r>
      <rPr>
        <b/>
        <sz val="11"/>
        <rFont val="Arial"/>
        <family val="2"/>
      </rPr>
      <t xml:space="preserve">edge moulding </t>
    </r>
    <r>
      <rPr>
        <sz val="11"/>
        <rFont val="Arial"/>
        <family val="2"/>
      </rPr>
      <t xml:space="preserve">to 18mm thick marble stone counters, Vanities etc. including machine polishing to edge to give high gloss finish etc. complete as per design approved by Engineer-in-Charge. </t>
    </r>
  </si>
  <si>
    <t xml:space="preserve">Repairs to plastering area of thickness 12mm to 20mm in patches of area 2.5 sq. meters and under including cutting the patch in proper shape, raking out joints and preparing and plastering the surface of the walls/RCCsurfaces by adding binding compound etc complete including disposal of rubbish to the dumping ground within 50metres lead : With cement mortar 1:4 (1 cement : 4 fine sand). </t>
  </si>
  <si>
    <t xml:space="preserve">Plastering with cement mortar 1:4 (1 cement: 4 fine sand)  for inside , outside of new walls  12 mm cement plaster finished with a floating coat of neat cement of mix  for new plastered surface and old suraface wherever neceaary: </t>
  </si>
  <si>
    <t xml:space="preserve">Cement plaster 1:3 (1 cement: 3 coarse sand) finished with a floating coat of neat cement. 12 mm thick cement plaster and adding and mixing water proofing material in the cement plaster work in proportion recommended by the manufacturers.                                                                                                                                                     </t>
  </si>
  <si>
    <r>
      <t>M</t>
    </r>
    <r>
      <rPr>
        <vertAlign val="superscript"/>
        <sz val="11"/>
        <color indexed="8"/>
        <rFont val="Arial"/>
        <family val="2"/>
      </rPr>
      <t>3</t>
    </r>
  </si>
  <si>
    <r>
      <t xml:space="preserve">Providing and applying plaster of paris </t>
    </r>
    <r>
      <rPr>
        <b/>
        <sz val="11"/>
        <rFont val="Arial"/>
        <family val="2"/>
      </rPr>
      <t>putty</t>
    </r>
    <r>
      <rPr>
        <sz val="11"/>
        <rFont val="Arial"/>
        <family val="2"/>
      </rPr>
      <t xml:space="preserve"> of 2 mm thickness over new plastered surface and old surface whrever necessary to prepare the surface even and smooth complete. </t>
    </r>
  </si>
  <si>
    <r>
      <t>M</t>
    </r>
    <r>
      <rPr>
        <vertAlign val="superscript"/>
        <sz val="11"/>
        <color indexed="8"/>
        <rFont val="Arial"/>
        <family val="2"/>
      </rPr>
      <t>2</t>
    </r>
  </si>
  <si>
    <r>
      <t xml:space="preserve">Painting </t>
    </r>
    <r>
      <rPr>
        <b/>
        <sz val="11"/>
        <rFont val="Arial"/>
        <family val="2"/>
      </rPr>
      <t>priming coat o</t>
    </r>
    <r>
      <rPr>
        <sz val="11"/>
        <rFont val="Arial"/>
        <family val="2"/>
      </rPr>
      <t xml:space="preserve">n new plastered surfaces and old surfaces wherever necessary after  making good the damages on wall surfaces and cleaning the surface  including all charges for cost and conveyances, Labour charges etc. complete </t>
    </r>
  </si>
  <si>
    <r>
      <t xml:space="preserve">Painting inside wall &amp; ceiling with two coats  with ready mixed  </t>
    </r>
    <r>
      <rPr>
        <b/>
        <sz val="11"/>
        <rFont val="Arial"/>
        <family val="2"/>
      </rPr>
      <t>Plastic emulsion  paint</t>
    </r>
    <r>
      <rPr>
        <sz val="11"/>
        <rFont val="Arial"/>
        <family val="2"/>
      </rPr>
      <t xml:space="preserve"> approved quality as specified over priming coat  after rubbing with sand paper and cleaning the surface including all charges for cost and conveyances, Labour charges etc. complete </t>
    </r>
  </si>
  <si>
    <r>
      <t xml:space="preserve">Finishing  exterior walls surfaces [over stuco finshed surface] with premium </t>
    </r>
    <r>
      <rPr>
        <b/>
        <sz val="11"/>
        <rFont val="Arial"/>
        <family val="2"/>
      </rPr>
      <t xml:space="preserve">Acrylic smooth exterior paint </t>
    </r>
    <r>
      <rPr>
        <sz val="11"/>
        <rFont val="Arial"/>
        <family val="2"/>
      </rPr>
      <t>[Apex/equivalent] with silicone additives of required shade, two or more coates applied @1.43ltr/10sq.m over and including primimg coat of exterior primer applied @ 2.20kg/10sq.m.after washing and cleaning the fungai including all scafolding for all heights.</t>
    </r>
  </si>
  <si>
    <r>
      <rPr>
        <b/>
        <sz val="11"/>
        <rFont val="Arial"/>
        <family val="2"/>
      </rPr>
      <t xml:space="preserve">Varnishing with touch wood one/two coats to  wood work </t>
    </r>
    <r>
      <rPr>
        <sz val="11"/>
        <rFont val="Arial"/>
        <family val="2"/>
      </rPr>
      <t xml:space="preserve">after rubbing with sand paper and cleaning the surface including all charges for cost and conveyances, Labour charges etc. complete </t>
    </r>
  </si>
  <si>
    <r>
      <t xml:space="preserve">Painting   with iron </t>
    </r>
    <r>
      <rPr>
        <b/>
        <sz val="11"/>
        <rFont val="Arial"/>
        <family val="2"/>
      </rPr>
      <t xml:space="preserve">primer (Zinconite ) </t>
    </r>
    <r>
      <rPr>
        <sz val="11"/>
        <rFont val="Arial"/>
        <family val="2"/>
      </rPr>
      <t>two coats   including all charges for cost and conveyances, Labour charges etc. complete for grill, G I SHEET, Handrail, trusses etc.</t>
    </r>
  </si>
  <si>
    <t xml:space="preserve">Painting  with synthetic enamel  paint using approved quality paint as specified two coats over a priming coat for  new &amp; old iron work including all charges for cost and conveyances, Labour charges etc. complete </t>
  </si>
  <si>
    <t xml:space="preserve">Replacing of damaged asbestos sheet (Size,shape &amp; pitch of corrugation as approved by Engineer-in-charge)after removing the old sheets. The sheet shall be fixed over the existing truss work using self drilling /self tapping screws of size (5.5x 55mm) with EPDM seal, complete upto any pitch in horizontal/ vertical or curved surfaces excluding the cost of purlins, rafters and trusses and including cutting to size and shape wherever necessary. </t>
  </si>
  <si>
    <t xml:space="preserve">Replacing of damaged A.C ridges or hips of width 60 cm overall width plain G.S. sheet fixed with polymer coated J. or L hooks, bolts and nuts 8 mm dia. G.I. limpet and bitumen washers complete.  0.80mm thick with zinc coating not less than 275gm/m² </t>
  </si>
  <si>
    <t xml:space="preserve">Providing and fixing precoated galvanised iron profile sheets (size, shape and pitch of corrugation as approved by Engineer-in-charge)0.50 mm + 0.05 %, total coated thickness with zinc coating 120 gsm as per IS: 277 in 240 mpa steel grade, 5-7 microns epoxy primer on both side of the sheet and polyester top coat 15-18 microns. Sheet should have protective guard film of 25 microns minimum to avoid scratches while transportation and should be supplied in single length upto 12metre or as desired by Engineer-in-charge. The sheet shall be fixed using self drilling /self tapping screws of size (5.5x 55mm) with EPDM seal, complete upto any pitch in horizontal/ vertical or curved surfaces excluding the cost of purlins, rafters and trusses and including cutting to size and shape wherever required. </t>
  </si>
  <si>
    <t xml:space="preserve">Providing ridges or hips of width 60 cm overall width plain G.S. sheet fixed with polymer coated J. or L hooks, bolts and nuts 8 mm dia. G.I. limpet and bitumen washers complete. - 0.80mm thick with zinc coating not less than 275gm/m² </t>
  </si>
  <si>
    <r>
      <t xml:space="preserve">Supplying and providing 5 mm thick GE lexan </t>
    </r>
    <r>
      <rPr>
        <b/>
        <sz val="11"/>
        <rFont val="Arial"/>
        <family val="2"/>
      </rPr>
      <t xml:space="preserve">polycarbonate sheet </t>
    </r>
    <r>
      <rPr>
        <sz val="11"/>
        <rFont val="Arial"/>
        <family val="2"/>
      </rPr>
      <t xml:space="preserve">for ground floor and front area over projection room with 25 mm M.S tubes as per the detailed drawing including cost and conveyance of all materials and all labour charges and all scafolding etc complete.  </t>
    </r>
  </si>
  <si>
    <r>
      <t xml:space="preserve">Repairing and Providing and laying </t>
    </r>
    <r>
      <rPr>
        <b/>
        <sz val="11"/>
        <rFont val="Arial"/>
        <family val="2"/>
      </rPr>
      <t xml:space="preserve">water proofing </t>
    </r>
    <r>
      <rPr>
        <sz val="11"/>
        <rFont val="Arial"/>
        <family val="2"/>
      </rPr>
      <t xml:space="preserve">treatment in sunken portion of WCs, bathroom etc, portico areas, verandahs etc., by applying cement slurry mixed with water proofing cement compound consisting of applying : a) First layer of slurry of cement @ 0.488 kg/sqm mixed with water proofing cement compound@ 0.253 kg/sqm. This layer will be allowed to air cure for 4 hours. b)Second layer of slurry of cement @ 0.242 kg/sqm mixed with waterproofing cement compound @ 0.126 kg/sqm. This layer will be allowed to air cure for 4 hours followed with water curing for 48 hours. The rate includes preparation of surface, treatment and sealing of all joints, corners, junctions of pipes and masonry with polymer mixed slurry. </t>
    </r>
  </si>
  <si>
    <r>
      <t>Supplying an</t>
    </r>
    <r>
      <rPr>
        <b/>
        <sz val="11"/>
        <rFont val="Arial"/>
        <family val="2"/>
      </rPr>
      <t xml:space="preserve">d </t>
    </r>
    <r>
      <rPr>
        <sz val="11"/>
        <rFont val="Arial"/>
        <family val="2"/>
      </rPr>
      <t xml:space="preserve">fixing of </t>
    </r>
    <r>
      <rPr>
        <b/>
        <sz val="11"/>
        <rFont val="Arial"/>
        <family val="2"/>
      </rPr>
      <t xml:space="preserve">louvers </t>
    </r>
    <r>
      <rPr>
        <sz val="11"/>
        <rFont val="Arial"/>
        <family val="2"/>
      </rPr>
      <t xml:space="preserve">with sections using powder coated Aluminium  INDAL  section 2' x 1" for vertically/ horizontally to be used as joining cleats .The entire louvers system to be fabricated of approved drawings , including cost and conveyance of all materials to site , labour charges for erection, lead and lift, transportation, handling charges, hire charges for scaffolding etc complete. for FF front area  between beam &amp; roof slab . </t>
    </r>
  </si>
  <si>
    <t xml:space="preserve">Supplying and fixing 12 mm thick Touhghened glass partiton with dorma patch fittings for ticket counter fixing over the granite platform already fixed and making necessary holes  etc </t>
  </si>
  <si>
    <t>Providing and fixing 1mm thick M.S. sheet door with frame of 40x40x6mm angle iron and 3mm M.S. gusset plates at the junctions and corners, all necessary fittings complete, including applying a priming coat of approved steel primer. (Using M.S. angels 40x40x6 mm for diagonal braces.)</t>
  </si>
  <si>
    <r>
      <t xml:space="preserve">Supplying and fixing </t>
    </r>
    <r>
      <rPr>
        <b/>
        <sz val="11"/>
        <rFont val="Arial"/>
        <family val="2"/>
      </rPr>
      <t>rolling shutters</t>
    </r>
    <r>
      <rPr>
        <sz val="11"/>
        <rFont val="Arial"/>
        <family val="2"/>
      </rPr>
      <t xml:space="preserve"> of approved make, made of required size M.S. laths, interlocked together through their entire length and jointed together at the end by end locks, mounted on specially designed pipe shaft with brackets, side guides and arrangements for inside and outside locking with push and pull operation complete, including the cost of providing and fixing necessary 27.5 cm long wire springs manufactured from high tensile steel wire of adequate strength conforming to IS: 4454 -part 1 and M.S. top cover of required thickness for rolling shutters. </t>
    </r>
    <r>
      <rPr>
        <b/>
        <sz val="11"/>
        <rFont val="Arial"/>
        <family val="2"/>
      </rPr>
      <t>(80x1.25mm M.S. laths with 1.25 mm thick top cover.)</t>
    </r>
  </si>
  <si>
    <r>
      <t xml:space="preserve">Providing and fixing </t>
    </r>
    <r>
      <rPr>
        <b/>
        <sz val="11"/>
        <rFont val="Arial"/>
        <family val="2"/>
      </rPr>
      <t>ball bearing for rolling shutters</t>
    </r>
    <r>
      <rPr>
        <sz val="11"/>
        <rFont val="Arial"/>
        <family val="2"/>
      </rPr>
      <t xml:space="preserve">. </t>
    </r>
  </si>
  <si>
    <r>
      <t xml:space="preserve">Providing and fixing </t>
    </r>
    <r>
      <rPr>
        <b/>
        <sz val="11"/>
        <rFont val="Arial"/>
        <family val="2"/>
      </rPr>
      <t xml:space="preserve">water closet squatting pan </t>
    </r>
    <r>
      <rPr>
        <sz val="11"/>
        <rFont val="Arial"/>
        <family val="2"/>
      </rPr>
      <t>(Indian type W.C. pan ) with 100mm sand cast Iron P or S trap, 10 litre low level white P.V.C. flushing cistern, including flush pipe, with manually controlled device(handle lever) conforming to IS : 7231, with all fittings and fixtures complete including cutting and making good the walls and floors wherever required : White Vitreous china Orissa pattern W.C. pan of size 580x440mm with integral type foot rests.  For ladies toilet</t>
    </r>
  </si>
  <si>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 W.C. pan with ISI marked white solid plastic seat and lid .</t>
  </si>
  <si>
    <r>
      <t xml:space="preserve">Providing and fixing </t>
    </r>
    <r>
      <rPr>
        <b/>
        <sz val="11"/>
        <rFont val="Arial"/>
        <family val="2"/>
      </rPr>
      <t>white colour wash basin</t>
    </r>
    <r>
      <rPr>
        <sz val="11"/>
        <rFont val="Arial"/>
        <family val="2"/>
      </rPr>
      <t xml:space="preserve"> with C.I. brackets, 15 mm C.P. brass pillar taps and pvc connection,32 mm C.P. brass waste of standard pattern, including painting of fittings and brackets, cutting and making good the walls wherever require : White Vitreous China Flat back wash basin size 550x400 mm with single 15 mm C.P. brass pillar tap. </t>
    </r>
  </si>
  <si>
    <r>
      <t xml:space="preserve">Providing and fixing </t>
    </r>
    <r>
      <rPr>
        <b/>
        <sz val="11"/>
        <rFont val="Arial"/>
        <family val="2"/>
      </rPr>
      <t>P.V.C. waste pipe for sink</t>
    </r>
    <r>
      <rPr>
        <sz val="11"/>
        <rFont val="Arial"/>
        <family val="2"/>
      </rPr>
      <t xml:space="preserve"> or wash basin including P.V.C. waste fittings complete. </t>
    </r>
    <r>
      <rPr>
        <b/>
        <sz val="11"/>
        <rFont val="Arial"/>
        <family val="2"/>
      </rPr>
      <t xml:space="preserve">Semi rigid pipe - 32 mm dia </t>
    </r>
  </si>
  <si>
    <r>
      <t xml:space="preserve">Providing and fixing white </t>
    </r>
    <r>
      <rPr>
        <b/>
        <sz val="11"/>
        <rFont val="Arial"/>
        <family val="2"/>
      </rPr>
      <t>vitreous china flat back half stall urinal of size 580x380x350mm</t>
    </r>
    <r>
      <rPr>
        <sz val="11"/>
        <rFont val="Arial"/>
        <family val="2"/>
      </rPr>
      <t xml:space="preserve">, with fittings, standard size C.P. brass flush pipe, C.P  consealed push  valve and PTMT 15 mm Urinal spreader size 95x69x100 mm with 1/2" BSP thread and shapes. Weighing not less than 60 gms. Spreaders with unions and clamps (all in C.P. brass) and waste fitting as per IS : 2556, C.I. trap with outlet grating and other couplings in C.P. brass including painting of fittings and cutting and making good the walls and floors wherever required : </t>
    </r>
    <r>
      <rPr>
        <b/>
        <sz val="11"/>
        <rFont val="Arial"/>
        <family val="2"/>
      </rPr>
      <t xml:space="preserve">Single half stall urinals of size 580x380x350mm  </t>
    </r>
  </si>
  <si>
    <r>
      <t xml:space="preserve">Providing and fixing </t>
    </r>
    <r>
      <rPr>
        <b/>
        <sz val="11"/>
        <rFont val="Arial"/>
        <family val="2"/>
      </rPr>
      <t xml:space="preserve">ornamental type  health faucet </t>
    </r>
    <r>
      <rPr>
        <sz val="11"/>
        <rFont val="Arial"/>
        <family val="2"/>
      </rPr>
      <t>(Superior quality Jagur company or equilant) etc. complete</t>
    </r>
  </si>
  <si>
    <t>Supplying and fixing  Fancy type 450x700mm or nearest size beveled back coppered mirror of Indian make best quality [Jaguar make] with or with out wood  frame etc. complete.</t>
  </si>
  <si>
    <r>
      <t xml:space="preserve">Providing and fixing </t>
    </r>
    <r>
      <rPr>
        <b/>
        <sz val="11"/>
        <rFont val="Arial"/>
        <family val="2"/>
      </rPr>
      <t>PTMT towel rail</t>
    </r>
    <r>
      <rPr>
        <sz val="11"/>
        <rFont val="Arial"/>
        <family val="2"/>
      </rPr>
      <t xml:space="preserve"> complete with brackets fixed to wooden cleats with CP brass screws with concealed fitting arrangement of approved quality and colour. 600mm long towel rail with total length of 645mm, width 78mm and effective height of 88mm, weighing not less than190gms. </t>
    </r>
  </si>
  <si>
    <r>
      <t xml:space="preserve">Providing and fixing </t>
    </r>
    <r>
      <rPr>
        <b/>
        <sz val="11"/>
        <rFont val="Arial"/>
        <family val="2"/>
      </rPr>
      <t xml:space="preserve">PTMT urinal cock </t>
    </r>
    <r>
      <rPr>
        <sz val="11"/>
        <rFont val="Arial"/>
        <family val="2"/>
      </rPr>
      <t xml:space="preserve">of approved quality and colour. </t>
    </r>
  </si>
  <si>
    <t xml:space="preserve">15 mm nominal bore, 80mm long. 42 mm high and 30mm wide with BSP female threads weighing not less than 48gms. </t>
  </si>
  <si>
    <r>
      <t xml:space="preserve">Supplying and providing </t>
    </r>
    <r>
      <rPr>
        <b/>
        <sz val="11"/>
        <rFont val="Arial"/>
        <family val="2"/>
      </rPr>
      <t xml:space="preserve">CP brass soap dish of size 100 mm x 75 mm </t>
    </r>
    <r>
      <rPr>
        <sz val="11"/>
        <rFont val="Arial"/>
        <family val="2"/>
      </rPr>
      <t>of approved make and quality , including cost and conveyance of all materials and labour charges, fixing charges etc complete.</t>
    </r>
  </si>
  <si>
    <r>
      <t xml:space="preserve">Providing and fixing </t>
    </r>
    <r>
      <rPr>
        <b/>
        <sz val="11"/>
        <rFont val="Arial"/>
        <family val="2"/>
      </rPr>
      <t>trap of self cleansing</t>
    </r>
    <r>
      <rPr>
        <sz val="11"/>
        <rFont val="Arial"/>
        <family val="2"/>
      </rPr>
      <t xml:space="preserve"> design with screwed down or hinged grating with or without vent arm complete, including cost of cutting and making good the walls and floors :100 mm inlet and 100 mm outlet - Sand cast iron S&amp;S as per IS: 3989.  </t>
    </r>
  </si>
  <si>
    <r>
      <t xml:space="preserve">Providing and fixing 100 mm sand </t>
    </r>
    <r>
      <rPr>
        <b/>
        <sz val="11"/>
        <rFont val="Arial"/>
        <family val="2"/>
      </rPr>
      <t xml:space="preserve">cast Iron grating for gully trap. </t>
    </r>
  </si>
  <si>
    <r>
      <t xml:space="preserve">Supplying and fitting </t>
    </r>
    <r>
      <rPr>
        <b/>
        <sz val="11"/>
        <rFont val="Arial"/>
        <family val="2"/>
      </rPr>
      <t xml:space="preserve">CP brass long body tap 15mm dia </t>
    </r>
    <r>
      <rPr>
        <sz val="11"/>
        <rFont val="Arial"/>
        <family val="2"/>
      </rPr>
      <t xml:space="preserve">[superior quality Jaguar or equivalent] for toilets </t>
    </r>
  </si>
  <si>
    <r>
      <t xml:space="preserve">Supplying threading, laying and jointing </t>
    </r>
    <r>
      <rPr>
        <b/>
        <sz val="11"/>
        <rFont val="Arial"/>
        <family val="2"/>
      </rPr>
      <t xml:space="preserve">20 mm nominal dia. PVCpipes </t>
    </r>
    <r>
      <rPr>
        <sz val="11"/>
        <rFont val="Arial"/>
        <family val="2"/>
      </rPr>
      <t xml:space="preserve">(10 kg/cm2) and specials such as tees,bends,elbows, checknuts,etc. with clamps including cutting and making good the walls including all charges for cost and conveyances, Labour  etc. complete  </t>
    </r>
  </si>
  <si>
    <r>
      <t xml:space="preserve">Supplying threading, laying and jointing </t>
    </r>
    <r>
      <rPr>
        <b/>
        <sz val="11"/>
        <rFont val="Arial"/>
        <family val="2"/>
      </rPr>
      <t>25 mm nominal dia. PVC pipes (12kg/cm2)</t>
    </r>
    <r>
      <rPr>
        <sz val="11"/>
        <rFont val="Arial"/>
        <family val="2"/>
      </rPr>
      <t xml:space="preserve"> and specials such as tees,bends,elbows, checknuts,etc. with clamps including cutting and making good the walls including all charges for cost and conveyances, Labour  etc. complete  </t>
    </r>
  </si>
  <si>
    <r>
      <t xml:space="preserve">Supplying threading, laying and jointing </t>
    </r>
    <r>
      <rPr>
        <b/>
        <sz val="11"/>
        <rFont val="Arial"/>
        <family val="2"/>
      </rPr>
      <t xml:space="preserve">32 mm nominal dia. PVC pipes (12 kg/cm2) and specials such as </t>
    </r>
    <r>
      <rPr>
        <sz val="11"/>
        <rFont val="Arial"/>
        <family val="2"/>
      </rPr>
      <t xml:space="preserve">tees,bends,elbows, checknuts,etc. with clamps including cutting and making good the walls including all charges for cost and conveyances, Labour  etc. complete  </t>
    </r>
  </si>
  <si>
    <r>
      <t>Supplying threading, laying and jointing</t>
    </r>
    <r>
      <rPr>
        <b/>
        <sz val="11"/>
        <rFont val="Arial"/>
        <family val="2"/>
      </rPr>
      <t xml:space="preserve"> 63 mm nominal dia. PVC pipes (12kg/cm2) and specials such as tees,bends,elbows, checknuts,etc. with clamps for </t>
    </r>
    <r>
      <rPr>
        <sz val="11"/>
        <rFont val="Arial"/>
        <family val="2"/>
      </rPr>
      <t xml:space="preserve">internal waste line works  including cutting and making good the walls including all charges for cost and conveyances, Labour  etc. complete  </t>
    </r>
  </si>
  <si>
    <r>
      <t xml:space="preserve">Supplying and fitting  </t>
    </r>
    <r>
      <rPr>
        <b/>
        <sz val="11"/>
        <rFont val="Arial"/>
        <family val="2"/>
      </rPr>
      <t xml:space="preserve">full way  brass or gun metal  wheel valve </t>
    </r>
    <r>
      <rPr>
        <sz val="11"/>
        <rFont val="Arial"/>
        <family val="2"/>
      </rPr>
      <t xml:space="preserve"> including all charges for cost and conveyances, Labour charges etc. complete - 20mm dia</t>
    </r>
  </si>
  <si>
    <t>Do - do  25mm dia</t>
  </si>
  <si>
    <t>Do  -  do -32mm dia</t>
  </si>
  <si>
    <r>
      <t xml:space="preserve">Supplying and fitting </t>
    </r>
    <r>
      <rPr>
        <b/>
        <sz val="11"/>
        <rFont val="Arial"/>
        <family val="2"/>
      </rPr>
      <t xml:space="preserve">25 mm  brass or gun metal  ball valve with polythene float </t>
    </r>
    <r>
      <rPr>
        <sz val="11"/>
        <rFont val="Arial"/>
        <family val="2"/>
      </rPr>
      <t xml:space="preserve">for 15 mm connection including all charges for cost and conveyances, Labour charges etc. complete  </t>
    </r>
  </si>
  <si>
    <r>
      <t xml:space="preserve">Supplying and fitting </t>
    </r>
    <r>
      <rPr>
        <b/>
        <sz val="11"/>
        <rFont val="Arial"/>
        <family val="2"/>
      </rPr>
      <t xml:space="preserve">15 mm  C P short body tap </t>
    </r>
    <r>
      <rPr>
        <sz val="11"/>
        <rFont val="Arial"/>
        <family val="2"/>
      </rPr>
      <t xml:space="preserve">including all charges for cost and conveyances, Labour charges etc. complete  </t>
    </r>
  </si>
  <si>
    <r>
      <t xml:space="preserve">Supplying and fitting </t>
    </r>
    <r>
      <rPr>
        <b/>
        <sz val="11"/>
        <rFont val="Arial"/>
        <family val="2"/>
      </rPr>
      <t xml:space="preserve">15 mm  C P pillar tap </t>
    </r>
    <r>
      <rPr>
        <sz val="11"/>
        <rFont val="Arial"/>
        <family val="2"/>
      </rPr>
      <t xml:space="preserve"> for existing wash hand basin including all charges for cost and conveyances, Labour charges etc. complete  </t>
    </r>
  </si>
  <si>
    <r>
      <t xml:space="preserve">Supplying and fitting brass or gun metal  </t>
    </r>
    <r>
      <rPr>
        <b/>
        <sz val="11"/>
        <rFont val="Arial"/>
        <family val="2"/>
      </rPr>
      <t>15 mm  stop cocks</t>
    </r>
    <r>
      <rPr>
        <sz val="11"/>
        <rFont val="Arial"/>
        <family val="2"/>
      </rPr>
      <t xml:space="preserve"> including all charges for cost and conveyances, Labour charges etc. complete  </t>
    </r>
  </si>
  <si>
    <r>
      <t xml:space="preserve">Providing and fixing </t>
    </r>
    <r>
      <rPr>
        <b/>
        <sz val="11"/>
        <rFont val="Arial"/>
        <family val="2"/>
      </rPr>
      <t xml:space="preserve">rigid PVC pipe (10kg/cm2) </t>
    </r>
    <r>
      <rPr>
        <sz val="11"/>
        <rFont val="Arial"/>
        <family val="2"/>
      </rPr>
      <t>Complete with fittings and clamps including  trenching and refilling etc complete for 40 mm outer dia.</t>
    </r>
  </si>
  <si>
    <r>
      <t xml:space="preserve">Providing, laying and jointing rigid </t>
    </r>
    <r>
      <rPr>
        <b/>
        <sz val="11"/>
        <rFont val="Arial"/>
        <family val="2"/>
      </rPr>
      <t>PVC soil waste and vent pipes with sockets of pressure class 4Kg/Cm</t>
    </r>
    <r>
      <rPr>
        <b/>
        <vertAlign val="superscript"/>
        <sz val="11"/>
        <rFont val="Arial"/>
        <family val="2"/>
      </rPr>
      <t>2</t>
    </r>
    <r>
      <rPr>
        <b/>
        <sz val="11"/>
        <rFont val="Arial"/>
        <family val="2"/>
      </rPr>
      <t xml:space="preserve">   </t>
    </r>
    <r>
      <rPr>
        <sz val="11"/>
        <rFont val="Arial"/>
        <family val="2"/>
      </rPr>
      <t xml:space="preserve">through ducts, chasing/cutting of wall/concrete floors, including all charges for cost and conveyances, Labour charges, scafolding etc. complete   - </t>
    </r>
    <r>
      <rPr>
        <b/>
        <sz val="11"/>
        <rFont val="Arial"/>
        <family val="2"/>
      </rPr>
      <t>110mm dia.</t>
    </r>
  </si>
  <si>
    <r>
      <t xml:space="preserve">  Do -- do  --   </t>
    </r>
    <r>
      <rPr>
        <b/>
        <sz val="11"/>
        <rFont val="Arial"/>
        <family val="2"/>
      </rPr>
      <t>90</t>
    </r>
    <r>
      <rPr>
        <sz val="11"/>
        <rFont val="Arial"/>
        <family val="2"/>
      </rPr>
      <t xml:space="preserve"> mm diameter   </t>
    </r>
  </si>
  <si>
    <r>
      <t xml:space="preserve">  Do --   do -- </t>
    </r>
    <r>
      <rPr>
        <b/>
        <sz val="11"/>
        <rFont val="Arial"/>
        <family val="2"/>
      </rPr>
      <t>63</t>
    </r>
    <r>
      <rPr>
        <sz val="11"/>
        <rFont val="Arial"/>
        <family val="2"/>
      </rPr>
      <t>mm diameter including clamps</t>
    </r>
  </si>
  <si>
    <r>
      <t xml:space="preserve">Providing and Fixing unplasticide </t>
    </r>
    <r>
      <rPr>
        <b/>
        <sz val="11"/>
        <rFont val="Arial"/>
        <family val="2"/>
      </rPr>
      <t>PVC moulded fittings/ accessories of pressure class 10 Kg/cm2</t>
    </r>
    <r>
      <rPr>
        <sz val="11"/>
        <rFont val="Arial"/>
        <family val="2"/>
      </rPr>
      <t xml:space="preserve"> of approved quqlity for waste , vent inluding jointing with solvent cement etc complete - </t>
    </r>
    <r>
      <rPr>
        <b/>
        <sz val="11"/>
        <rFont val="Arial"/>
        <family val="2"/>
      </rPr>
      <t xml:space="preserve">110 mm plain bend </t>
    </r>
    <r>
      <rPr>
        <sz val="11"/>
        <rFont val="Arial"/>
        <family val="2"/>
      </rPr>
      <t>.</t>
    </r>
  </si>
  <si>
    <t xml:space="preserve">Do -- do  -- 110 mm plain TEE  </t>
  </si>
  <si>
    <t xml:space="preserve">Do -- do  --  110 mm door  TEE  </t>
  </si>
  <si>
    <t xml:space="preserve">Do -- do  -- 110 mm dia offset </t>
  </si>
  <si>
    <t xml:space="preserve">Do -- do  --  90 mm plain bend   </t>
  </si>
  <si>
    <t xml:space="preserve">Do -- do  --  63 mm plain bend    </t>
  </si>
  <si>
    <t xml:space="preserve">Do -- do  --  63 mm plain TEE    </t>
  </si>
  <si>
    <t xml:space="preserve">Do -- do  --  63 mm END CAP    </t>
  </si>
  <si>
    <t xml:space="preserve">iDo -- do  -- 110 mm door bend    </t>
  </si>
  <si>
    <t xml:space="preserve">Do -- do  --  90 mm door bend    </t>
  </si>
  <si>
    <t xml:space="preserve">Do -- do  -- 110 mm door Y  </t>
  </si>
  <si>
    <t xml:space="preserve">Do -- do  -- 90 mm door Y   </t>
  </si>
  <si>
    <t xml:space="preserve">Do -- do  -- 110 mm Vent cowl </t>
  </si>
  <si>
    <t xml:space="preserve">Do -- do  --  90 mm Vent cowl  </t>
  </si>
  <si>
    <t xml:space="preserve">Do -- do  -- 45 degree bend - 110 mm dia  </t>
  </si>
  <si>
    <t xml:space="preserve">Do -- do  --  45 degree bend - 63 mm dia  </t>
  </si>
  <si>
    <r>
      <t xml:space="preserve">Providing and Fixing unplasticide </t>
    </r>
    <r>
      <rPr>
        <b/>
        <sz val="11"/>
        <rFont val="Arial"/>
        <family val="2"/>
      </rPr>
      <t>PVC Pipe clips</t>
    </r>
    <r>
      <rPr>
        <sz val="11"/>
        <rFont val="Arial"/>
        <family val="2"/>
      </rPr>
      <t xml:space="preserve"> to unplasticide PVC waste /vent pipes by means of 50 x50x50 mm hardwood plugs screwd with MS screws of required lemngth  inluding cutting brickwork and fixing in cement mortar  1:4 , (1cement and 4 coarse sand)  and making good to the walls etc  complete </t>
    </r>
    <r>
      <rPr>
        <b/>
        <sz val="11"/>
        <rFont val="Arial"/>
        <family val="2"/>
      </rPr>
      <t xml:space="preserve">For 110 mm plain bend </t>
    </r>
    <r>
      <rPr>
        <sz val="11"/>
        <rFont val="Arial"/>
        <family val="2"/>
      </rPr>
      <t>.</t>
    </r>
  </si>
  <si>
    <t xml:space="preserve">Do -- do  --  For 90 mm plain bend   </t>
  </si>
  <si>
    <t>Supplying and jonting PVC pipes joined with solvent cement including trenching and refilling etc complete for 110 mm dia  6kg/cm2 including necessary specials.</t>
  </si>
  <si>
    <t xml:space="preserve">Constructing sewer Manhole of size 60cmx60cm inside and depth not exceeding 120 cm with 23cm thick walls of wire cut bricks in Cement mortar 1:6,plastering inside with cement mortar 1:3 ,12 mm thick with neat cement flushing coat and foundation concrete 20 cm thick and forming channels with cement concrete 1:4:8 using 40 mm broken stone providing RCC slab of size 1.06mx1.06mx.075m size with necessary reinforcement and GI steps for manhole  including all charges for cost and conveyances, Labour charges etc. complete  </t>
  </si>
  <si>
    <t xml:space="preserve">Constructing a new drainage of size 72m X  30CM X 45CM -- Earth work in excavation </t>
  </si>
  <si>
    <t xml:space="preserve">Do -- do  -- PCC - 1:4:8 - 30CM  X 10 CM </t>
  </si>
  <si>
    <t>Do -- do  -- Brickwork</t>
  </si>
  <si>
    <t xml:space="preserve">Do -- do  -- Cement plastering1:3, 12mm thick 2 coats </t>
  </si>
  <si>
    <t>Do -- do  --  RCC pre cast cover slab</t>
  </si>
  <si>
    <t>Reinforcement for R C C Work bend tied and placed in position (plain grill requiring bending cold ) using tore steel for all floors</t>
  </si>
  <si>
    <t xml:space="preserve">Supplying and and erecting Ferrocement septic tank. of  capacity  40 Flush / Day including EWE &amp; PCC including conveyance, labour for errection etc complete.Approval of Engineers has to be obtained before procuring/ supplying the tank at site. </t>
  </si>
  <si>
    <r>
      <rPr>
        <sz val="11"/>
        <rFont val="Arial"/>
        <family val="2"/>
      </rPr>
      <t xml:space="preserve">Strenghtneing of existing compound wall   and repairing the fencing work wherever necessary etc complete </t>
    </r>
    <r>
      <rPr>
        <b/>
        <sz val="11"/>
        <rFont val="Arial"/>
        <family val="2"/>
      </rPr>
      <t>-- Earth work in excavation .</t>
    </r>
  </si>
  <si>
    <t xml:space="preserve">Do -- do  --  PCC - 1:4:8 - 30CM  X 10 CM </t>
  </si>
  <si>
    <t>Do -- do  --  Brickwork in cm 1:6</t>
  </si>
  <si>
    <t xml:space="preserve">Do -- do  --  Cement plastering1:4, 12mm thick one coat </t>
  </si>
  <si>
    <t>Do -- do  --  Providing barbed wire fencing 2 strand on existing frames</t>
  </si>
  <si>
    <t xml:space="preserve">Fabricating and fixing grill work over compound wall </t>
  </si>
  <si>
    <t>Removing the existing gate and make necessary repairing work by replacing the damaged frames and fittings and refixing the same in correct position including applying iorn primer etc complete for main and wicket gates as per the direction of Engineer in charge</t>
  </si>
  <si>
    <r>
      <t>m</t>
    </r>
    <r>
      <rPr>
        <vertAlign val="superscript"/>
        <sz val="11"/>
        <color indexed="8"/>
        <rFont val="Arial"/>
        <family val="2"/>
      </rPr>
      <t>2</t>
    </r>
  </si>
  <si>
    <r>
      <t>Supplying  and laying decoratively finished interlocking concrete pavement blocks of approved quality of minimum compressive strength 210 kg/sq cm, of approved size , pattern and shade,  80 mm thickness, by maintaining lines, levels and slopes. The blocks shall be laid over 75mm thick well compacted bed of 6 mm  stone aggregate  and 15 mm thick fine sand bed , true to line, levels and the desired slope. Consolidation of the bedding shall be done by mechanical means  (with roller or surface vibrators); all operations as directed by the Engineer-in-Charge including cost and conveyance of all materilas to site , labour charges  and</t>
    </r>
    <r>
      <rPr>
        <b/>
        <sz val="11"/>
        <rFont val="Arial"/>
        <family val="2"/>
      </rPr>
      <t xml:space="preserve"> one year repalcement warranty </t>
    </r>
    <r>
      <rPr>
        <sz val="11"/>
        <rFont val="Arial"/>
        <family val="2"/>
      </rPr>
      <t xml:space="preserve">etc  complete. (Replacement Warranty period  - One Year ) </t>
    </r>
  </si>
  <si>
    <t xml:space="preserve">Chequerred precast cement concrete exterior grade tiles 22 mm thick [ Eurocon/Ultra tiles] over thw existing concrete surfaces at front yard, jointed with neat cement slurry mixed with pigment to match the shade of tiles including rubbing and cleaning etc. complete, on 20mm thick bed of cement mortar 1:4 (1 cement: 4 coarse sand) after chipping the surfaces. </t>
  </si>
  <si>
    <t>Quoted Tender Excess @ 27 % above estimate</t>
  </si>
  <si>
    <t>ACCEPTED PROBABLE AMOUNT OF CONTRACT</t>
  </si>
  <si>
    <t>KERALA STATE FILM DEVELOPMENT CORPORATION  LTD, THIRUVANATHAPURAM</t>
  </si>
  <si>
    <t>Amount
Rs.  Ps</t>
  </si>
  <si>
    <t>Rate (with 2016 cost index  of Trivandrum)</t>
  </si>
  <si>
    <t>TOTAL</t>
  </si>
  <si>
    <t>Site Engineer</t>
  </si>
  <si>
    <t>Rate</t>
  </si>
  <si>
    <t>Words</t>
  </si>
  <si>
    <t>I/We agree to execute and complete the whole work with the above rates.</t>
  </si>
  <si>
    <t>Contractor</t>
  </si>
  <si>
    <t>NAME OF WORK -Supplying, Laying and Pasting Floor Carpets in side    Balcony floor and the entrance ramp area etc. in Kalabhvan Theatre, Vazhuthcaud.</t>
  </si>
  <si>
    <t>Supplying, Laying and Pasting polypropylene graphic loop pile carpets 5.6 mm pile height of approved make, colour and shade. Laing the carpet over the existing floor using fevicole SR gum. In correct line and level including removing the damaged existing carpet. Removing the existing edge Aluminium beeding and refixing the beeding in correct position after laying the new flooring carpets and fixing the step light in correct position. The rate including the cost of all materials, labour charges, conveyance charges and unloading charges etc. and disposal of the existing damaged carpets etc complete</t>
  </si>
  <si>
    <t xml:space="preserve">Supplying, Laying and Pasting the polypropylene graphic loop pile carpets 5.6 mm pile carpets 5.6mmpile height of approved make shade and colour, laying the carpets over the existing Ramp Floor after removing the existing damaged carpets and neatly cleaning the Ramp Floor including fixing the Aluminium beading the open edges of carpet starting line and finishing the ramp including fixing aluminium beedings starting edges of carpet. The rate including the cost of all materials, labour charges, conveyance charges and unloading charges etc. and disposal of the existing damaged carpets etc complete.    </t>
  </si>
  <si>
    <t xml:space="preserve">Sq.ft. </t>
  </si>
  <si>
    <r>
      <rPr>
        <b/>
        <u val="single"/>
        <sz val="10"/>
        <color indexed="8"/>
        <rFont val="Arial"/>
        <family val="2"/>
      </rPr>
      <t>QUOTATION NOTICE</t>
    </r>
    <r>
      <rPr>
        <sz val="10"/>
        <color indexed="8"/>
        <rFont val="Arial"/>
        <family val="2"/>
      </rPr>
      <t xml:space="preserve">
Quotations are invited from the firms/local contractors for the work of Supplying, Laying and Pasting Floor Carpets in side Balcony floor and the entrance lobby Ramp area etc. in Kalabhvan Theatre, Vazhuthcaud</t>
    </r>
  </si>
  <si>
    <t>The rates quoted by the contractor shall be include all taxes including GST</t>
  </si>
  <si>
    <t>The work shall be carried out without any damages of the existing structure and without affecting the regular function of theatre.</t>
  </si>
  <si>
    <t>The contractor shall co-operate with the work of other agency</t>
  </si>
  <si>
    <t>The total work has to be complete with 7 days from the date of work started.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</si>
</sst>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0.00;[Red]0.00"/>
    <numFmt numFmtId="166" formatCode="&quot;Yes&quot;;&quot;Yes&quot;;&quot;No&quot;"/>
    <numFmt numFmtId="167" formatCode="&quot;True&quot;;&quot;True&quot;;&quot;False&quot;"/>
    <numFmt numFmtId="168" formatCode="&quot;On&quot;;&quot;On&quot;;&quot;Off&quot;"/>
    <numFmt numFmtId="169" formatCode="[$€-2]\ #,##0.00_);[Red]\([$€-2]\ #,##0.00\)"/>
  </numFmts>
  <fonts count="62">
    <font>
      <sz val="11"/>
      <color theme="1"/>
      <name val="Calibri"/>
      <family val="2"/>
    </font>
    <font>
      <sz val="11"/>
      <color indexed="8"/>
      <name val="Calibri"/>
      <family val="2"/>
    </font>
    <font>
      <sz val="11"/>
      <name val="Arial"/>
      <family val="2"/>
    </font>
    <font>
      <b/>
      <sz val="11"/>
      <name val="Arial"/>
      <family val="2"/>
    </font>
    <font>
      <vertAlign val="superscript"/>
      <sz val="11"/>
      <color indexed="8"/>
      <name val="Arial"/>
      <family val="2"/>
    </font>
    <font>
      <vertAlign val="superscript"/>
      <sz val="11"/>
      <name val="Arial"/>
      <family val="2"/>
    </font>
    <font>
      <b/>
      <sz val="11"/>
      <color indexed="8"/>
      <name val="Arial"/>
      <family val="2"/>
    </font>
    <font>
      <sz val="12"/>
      <name val="Arial"/>
      <family val="2"/>
    </font>
    <font>
      <sz val="10"/>
      <name val="Arial"/>
      <family val="2"/>
    </font>
    <font>
      <b/>
      <u val="single"/>
      <sz val="11"/>
      <color indexed="8"/>
      <name val="Arial"/>
      <family val="2"/>
    </font>
    <font>
      <b/>
      <u val="single"/>
      <sz val="12"/>
      <color indexed="8"/>
      <name val="Arial"/>
      <family val="2"/>
    </font>
    <font>
      <b/>
      <vertAlign val="superscript"/>
      <sz val="11"/>
      <name val="Arial"/>
      <family val="2"/>
    </font>
    <font>
      <b/>
      <sz val="10"/>
      <name val="Arial"/>
      <family val="2"/>
    </font>
    <font>
      <sz val="9"/>
      <name val="Arial"/>
      <family val="2"/>
    </font>
    <font>
      <sz val="9"/>
      <color indexed="8"/>
      <name val="Arial"/>
      <family val="2"/>
    </font>
    <font>
      <sz val="10"/>
      <name val="Times New Roman"/>
      <family val="1"/>
    </font>
    <font>
      <b/>
      <sz val="14"/>
      <name val="Arial"/>
      <family val="2"/>
    </font>
    <font>
      <sz val="11"/>
      <color indexed="23"/>
      <name val="Arial"/>
      <family val="2"/>
    </font>
    <font>
      <sz val="11"/>
      <color indexed="8"/>
      <name val="Arial"/>
      <family val="2"/>
    </font>
    <font>
      <sz val="12"/>
      <color indexed="23"/>
      <name val="Arial"/>
      <family val="2"/>
    </font>
    <font>
      <b/>
      <sz val="11"/>
      <color indexed="23"/>
      <name val="Arial"/>
      <family val="2"/>
    </font>
    <font>
      <sz val="10"/>
      <color indexed="8"/>
      <name val="Arial"/>
      <family val="2"/>
    </font>
    <font>
      <sz val="14"/>
      <name val="Arial"/>
      <family val="2"/>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u val="single"/>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sz val="11"/>
      <color theme="1"/>
      <name val="Arial"/>
      <family val="2"/>
    </font>
    <font>
      <sz val="12"/>
      <color theme="0" tint="-0.4999699890613556"/>
      <name val="Arial"/>
      <family val="2"/>
    </font>
    <font>
      <b/>
      <sz val="11"/>
      <color theme="0" tint="-0.4999699890613556"/>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style="thin"/>
      <right style="thin"/>
      <top/>
      <bottom style="medium"/>
    </border>
    <border>
      <left style="thin"/>
      <right style="thin"/>
      <top style="hair"/>
      <bottom style="hair"/>
    </border>
    <border>
      <left style="thin"/>
      <right/>
      <top style="thin"/>
      <bottom style="thin"/>
    </border>
    <border>
      <left/>
      <right style="thin"/>
      <top style="thin"/>
      <bottom style="thin"/>
    </border>
    <border>
      <left style="thin"/>
      <right style="thin"/>
      <top style="thin"/>
      <bottom/>
    </border>
    <border>
      <left style="thin"/>
      <right style="thin"/>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19">
    <xf numFmtId="0" fontId="0" fillId="0" borderId="0" xfId="0" applyFont="1" applyAlignment="1">
      <alignment/>
    </xf>
    <xf numFmtId="0" fontId="2" fillId="0" borderId="10" xfId="0" applyFont="1" applyFill="1" applyBorder="1" applyAlignment="1" applyProtection="1">
      <alignment horizontal="justify" vertical="center" wrapText="1"/>
      <protection locked="0"/>
    </xf>
    <xf numFmtId="0" fontId="2" fillId="0" borderId="10" xfId="0" applyFont="1" applyFill="1" applyBorder="1" applyAlignment="1">
      <alignment horizontal="justify" vertical="center" wrapText="1"/>
    </xf>
    <xf numFmtId="0" fontId="2" fillId="0" borderId="0" xfId="0" applyFont="1" applyFill="1" applyAlignment="1">
      <alignment vertical="top"/>
    </xf>
    <xf numFmtId="0" fontId="57" fillId="0" borderId="0" xfId="0" applyFont="1" applyFill="1" applyAlignment="1">
      <alignment vertical="top"/>
    </xf>
    <xf numFmtId="0" fontId="2" fillId="0" borderId="0" xfId="0" applyFont="1" applyFill="1" applyAlignment="1">
      <alignment/>
    </xf>
    <xf numFmtId="2" fontId="2" fillId="0" borderId="10" xfId="0" applyNumberFormat="1" applyFont="1" applyFill="1" applyBorder="1" applyAlignment="1">
      <alignment vertical="center"/>
    </xf>
    <xf numFmtId="2" fontId="3" fillId="0" borderId="10" xfId="0" applyNumberFormat="1" applyFont="1" applyFill="1" applyBorder="1" applyAlignment="1">
      <alignment horizontal="right" vertical="center" wrapText="1"/>
    </xf>
    <xf numFmtId="0" fontId="2" fillId="0" borderId="10" xfId="0" applyFont="1" applyFill="1" applyBorder="1" applyAlignment="1">
      <alignment horizontal="center" vertical="center"/>
    </xf>
    <xf numFmtId="2" fontId="58" fillId="0" borderId="10" xfId="0" applyNumberFormat="1" applyFont="1" applyFill="1" applyBorder="1" applyAlignment="1">
      <alignment horizontal="center" vertical="center"/>
    </xf>
    <xf numFmtId="0" fontId="58" fillId="0" borderId="10" xfId="0" applyFont="1" applyFill="1" applyBorder="1" applyAlignment="1">
      <alignment horizontal="center" vertical="center"/>
    </xf>
    <xf numFmtId="0" fontId="6" fillId="0" borderId="11" xfId="0" applyFont="1" applyFill="1" applyBorder="1" applyAlignment="1">
      <alignment horizontal="left" vertical="center" wrapText="1"/>
    </xf>
    <xf numFmtId="0" fontId="9" fillId="0" borderId="0" xfId="0" applyFont="1" applyFill="1" applyAlignment="1">
      <alignment horizontal="left"/>
    </xf>
    <xf numFmtId="0" fontId="10" fillId="0" borderId="11" xfId="0" applyFont="1" applyFill="1" applyBorder="1" applyAlignment="1">
      <alignment horizontal="center" vertical="center" wrapText="1"/>
    </xf>
    <xf numFmtId="0" fontId="7" fillId="0" borderId="0" xfId="0" applyFont="1" applyFill="1" applyAlignment="1">
      <alignment vertical="top"/>
    </xf>
    <xf numFmtId="0" fontId="59" fillId="0" borderId="0" xfId="0" applyFont="1" applyFill="1" applyAlignment="1">
      <alignment vertical="top"/>
    </xf>
    <xf numFmtId="0" fontId="10" fillId="0" borderId="0" xfId="0" applyFont="1" applyFill="1" applyAlignment="1">
      <alignment horizontal="left"/>
    </xf>
    <xf numFmtId="164" fontId="3" fillId="0" borderId="10" xfId="0" applyNumberFormat="1" applyFont="1" applyFill="1" applyBorder="1" applyAlignment="1">
      <alignment horizontal="center" vertical="top" wrapText="1"/>
    </xf>
    <xf numFmtId="0" fontId="57" fillId="0" borderId="0" xfId="0" applyFont="1" applyFill="1" applyAlignment="1">
      <alignment/>
    </xf>
    <xf numFmtId="164" fontId="3" fillId="0" borderId="10" xfId="0" applyNumberFormat="1" applyFont="1" applyFill="1" applyBorder="1" applyAlignment="1">
      <alignment horizontal="center" vertical="center" wrapText="1"/>
    </xf>
    <xf numFmtId="49" fontId="58" fillId="0" borderId="10" xfId="0" applyNumberFormat="1" applyFont="1" applyFill="1" applyBorder="1" applyAlignment="1">
      <alignment vertical="center"/>
    </xf>
    <xf numFmtId="164" fontId="58" fillId="0" borderId="10" xfId="0" applyNumberFormat="1" applyFont="1" applyFill="1" applyBorder="1" applyAlignment="1" applyProtection="1">
      <alignment horizontal="center" vertical="center"/>
      <protection locked="0"/>
    </xf>
    <xf numFmtId="164" fontId="2" fillId="0" borderId="10" xfId="0" applyNumberFormat="1" applyFont="1" applyFill="1" applyBorder="1" applyAlignment="1" applyProtection="1">
      <alignment horizontal="center" vertical="center"/>
      <protection/>
    </xf>
    <xf numFmtId="164" fontId="2" fillId="0" borderId="10" xfId="0" applyNumberFormat="1" applyFont="1" applyFill="1" applyBorder="1" applyAlignment="1">
      <alignment vertical="center"/>
    </xf>
    <xf numFmtId="164" fontId="58" fillId="0" borderId="10" xfId="0" applyNumberFormat="1" applyFont="1" applyFill="1" applyBorder="1" applyAlignment="1">
      <alignment horizontal="center" vertical="center"/>
    </xf>
    <xf numFmtId="164" fontId="2" fillId="0" borderId="10" xfId="0" applyNumberFormat="1" applyFont="1" applyFill="1" applyBorder="1" applyAlignment="1">
      <alignment horizontal="center" vertical="center"/>
    </xf>
    <xf numFmtId="164" fontId="2" fillId="0" borderId="10" xfId="0" applyNumberFormat="1" applyFont="1" applyFill="1" applyBorder="1" applyAlignment="1" applyProtection="1">
      <alignment horizontal="center" vertical="center"/>
      <protection locked="0"/>
    </xf>
    <xf numFmtId="0" fontId="58"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lignment horizontal="justify" vertical="center" wrapText="1"/>
    </xf>
    <xf numFmtId="164" fontId="58" fillId="0" borderId="10" xfId="0" applyNumberFormat="1" applyFont="1" applyFill="1" applyBorder="1" applyAlignment="1">
      <alignment horizontal="center" vertical="center" wrapText="1"/>
    </xf>
    <xf numFmtId="0" fontId="2" fillId="0" borderId="13" xfId="0" applyFont="1" applyFill="1" applyBorder="1" applyAlignment="1" applyProtection="1">
      <alignment horizontal="justify" vertical="center" wrapText="1"/>
      <protection locked="0"/>
    </xf>
    <xf numFmtId="0" fontId="3" fillId="0" borderId="10" xfId="0" applyFont="1" applyFill="1" applyBorder="1" applyAlignment="1">
      <alignment horizontal="justify" vertical="center" wrapText="1"/>
    </xf>
    <xf numFmtId="49" fontId="2" fillId="0" borderId="14" xfId="0" applyNumberFormat="1" applyFont="1" applyFill="1" applyBorder="1" applyAlignment="1">
      <alignment vertical="center"/>
    </xf>
    <xf numFmtId="164" fontId="3" fillId="0" borderId="10" xfId="0" applyNumberFormat="1" applyFont="1" applyFill="1" applyBorder="1" applyAlignment="1">
      <alignment vertical="center"/>
    </xf>
    <xf numFmtId="2" fontId="3" fillId="0" borderId="14" xfId="0" applyNumberFormat="1" applyFont="1" applyFill="1" applyBorder="1" applyAlignment="1">
      <alignment vertical="center"/>
    </xf>
    <xf numFmtId="164" fontId="3" fillId="0" borderId="10" xfId="0" applyNumberFormat="1" applyFont="1" applyFill="1" applyBorder="1" applyAlignment="1">
      <alignment horizontal="right" vertical="center"/>
    </xf>
    <xf numFmtId="2" fontId="3" fillId="0" borderId="10" xfId="0" applyNumberFormat="1" applyFont="1" applyFill="1" applyBorder="1" applyAlignment="1">
      <alignment horizontal="right" vertical="center"/>
    </xf>
    <xf numFmtId="0" fontId="3" fillId="0" borderId="0" xfId="0" applyFont="1" applyFill="1" applyAlignment="1">
      <alignment vertical="top"/>
    </xf>
    <xf numFmtId="0" fontId="60" fillId="0" borderId="0" xfId="0" applyFont="1" applyFill="1" applyAlignment="1">
      <alignment vertical="top"/>
    </xf>
    <xf numFmtId="49" fontId="2" fillId="0" borderId="0" xfId="0" applyNumberFormat="1" applyFont="1" applyFill="1" applyAlignment="1">
      <alignment vertical="center"/>
    </xf>
    <xf numFmtId="164" fontId="2" fillId="0" borderId="0" xfId="0" applyNumberFormat="1" applyFont="1" applyFill="1" applyAlignment="1">
      <alignment vertical="center"/>
    </xf>
    <xf numFmtId="164" fontId="2" fillId="0" borderId="0" xfId="0" applyNumberFormat="1" applyFont="1" applyFill="1" applyAlignment="1">
      <alignment horizontal="center" vertical="center"/>
    </xf>
    <xf numFmtId="2" fontId="2" fillId="0" borderId="0" xfId="0" applyNumberFormat="1" applyFont="1" applyFill="1" applyAlignment="1">
      <alignment vertical="center"/>
    </xf>
    <xf numFmtId="49" fontId="8" fillId="0" borderId="0" xfId="0" applyNumberFormat="1" applyFont="1" applyFill="1" applyAlignment="1">
      <alignment vertical="center"/>
    </xf>
    <xf numFmtId="0" fontId="8" fillId="0" borderId="0" xfId="0" applyFont="1" applyFill="1" applyAlignment="1">
      <alignment/>
    </xf>
    <xf numFmtId="164" fontId="8" fillId="0" borderId="0" xfId="0" applyNumberFormat="1" applyFont="1" applyFill="1" applyAlignment="1">
      <alignment vertical="center"/>
    </xf>
    <xf numFmtId="164" fontId="8" fillId="0" borderId="0" xfId="0" applyNumberFormat="1" applyFont="1" applyFill="1" applyAlignment="1">
      <alignment horizontal="center" vertical="center"/>
    </xf>
    <xf numFmtId="2" fontId="8" fillId="0" borderId="0" xfId="0" applyNumberFormat="1" applyFont="1" applyFill="1" applyAlignment="1">
      <alignment vertical="center"/>
    </xf>
    <xf numFmtId="49" fontId="2" fillId="0" borderId="0" xfId="0" applyNumberFormat="1" applyFont="1" applyFill="1" applyAlignment="1">
      <alignment/>
    </xf>
    <xf numFmtId="164" fontId="2" fillId="0" borderId="0" xfId="0" applyNumberFormat="1" applyFont="1" applyFill="1" applyAlignment="1">
      <alignment/>
    </xf>
    <xf numFmtId="0" fontId="8" fillId="0" borderId="0" xfId="0" applyFont="1" applyFill="1" applyAlignment="1">
      <alignment vertical="top"/>
    </xf>
    <xf numFmtId="1" fontId="8" fillId="0" borderId="0" xfId="0" applyNumberFormat="1" applyFont="1" applyFill="1" applyAlignment="1">
      <alignment horizontal="center" vertical="top"/>
    </xf>
    <xf numFmtId="2" fontId="8" fillId="0" borderId="0" xfId="0" applyNumberFormat="1" applyFont="1" applyFill="1" applyAlignment="1">
      <alignment horizontal="center" vertical="center"/>
    </xf>
    <xf numFmtId="0" fontId="9" fillId="0" borderId="0" xfId="0" applyFont="1" applyFill="1" applyBorder="1" applyAlignment="1">
      <alignment horizontal="left"/>
    </xf>
    <xf numFmtId="165" fontId="8" fillId="0" borderId="0" xfId="0" applyNumberFormat="1" applyFont="1" applyFill="1" applyAlignment="1">
      <alignment horizontal="center" vertical="center"/>
    </xf>
    <xf numFmtId="2" fontId="8" fillId="0" borderId="10" xfId="0" applyNumberFormat="1" applyFont="1" applyFill="1" applyBorder="1" applyAlignment="1">
      <alignment horizontal="center" vertical="center" wrapText="1"/>
    </xf>
    <xf numFmtId="0" fontId="8" fillId="0" borderId="10" xfId="0" applyFont="1" applyFill="1" applyBorder="1" applyAlignment="1" applyProtection="1">
      <alignment horizontal="justify" vertical="top" wrapText="1"/>
      <protection locked="0"/>
    </xf>
    <xf numFmtId="0" fontId="61" fillId="0" borderId="10" xfId="0" applyFont="1" applyFill="1" applyBorder="1" applyAlignment="1">
      <alignment horizontal="center" vertical="center" wrapText="1"/>
    </xf>
    <xf numFmtId="2" fontId="61" fillId="0" borderId="10" xfId="0" applyNumberFormat="1" applyFont="1" applyFill="1" applyBorder="1" applyAlignment="1">
      <alignment horizontal="center" vertical="center" wrapText="1"/>
    </xf>
    <xf numFmtId="165" fontId="61" fillId="0" borderId="10" xfId="0" applyNumberFormat="1" applyFont="1" applyFill="1" applyBorder="1" applyAlignment="1">
      <alignment horizontal="center" vertical="center" wrapText="1"/>
    </xf>
    <xf numFmtId="0" fontId="14" fillId="0" borderId="10" xfId="0" applyFont="1" applyFill="1" applyBorder="1" applyAlignment="1">
      <alignment horizontal="justify" vertical="top" wrapText="1"/>
    </xf>
    <xf numFmtId="0" fontId="14" fillId="0" borderId="10" xfId="0" applyFont="1" applyFill="1" applyBorder="1" applyAlignment="1">
      <alignment horizontal="center" vertical="center" wrapText="1"/>
    </xf>
    <xf numFmtId="2" fontId="14" fillId="0" borderId="10" xfId="0" applyNumberFormat="1" applyFont="1" applyFill="1" applyBorder="1" applyAlignment="1">
      <alignment horizontal="center" vertical="center" wrapText="1"/>
    </xf>
    <xf numFmtId="2" fontId="15" fillId="0" borderId="10" xfId="0" applyNumberFormat="1" applyFont="1" applyFill="1" applyBorder="1" applyAlignment="1">
      <alignment horizontal="center" vertical="center" wrapText="1"/>
    </xf>
    <xf numFmtId="2" fontId="61" fillId="0" borderId="10" xfId="0" applyNumberFormat="1" applyFont="1" applyFill="1" applyBorder="1" applyAlignment="1">
      <alignment horizontal="center" vertical="top" wrapText="1"/>
    </xf>
    <xf numFmtId="1" fontId="8" fillId="0" borderId="0" xfId="0" applyNumberFormat="1" applyFont="1" applyFill="1" applyBorder="1" applyAlignment="1">
      <alignment horizontal="center" vertical="top"/>
    </xf>
    <xf numFmtId="0" fontId="8" fillId="0" borderId="0" xfId="0" applyFont="1" applyFill="1" applyBorder="1" applyAlignment="1">
      <alignment vertical="top"/>
    </xf>
    <xf numFmtId="2" fontId="8" fillId="0" borderId="0" xfId="0" applyNumberFormat="1" applyFont="1" applyFill="1" applyBorder="1" applyAlignment="1">
      <alignment vertical="center"/>
    </xf>
    <xf numFmtId="49" fontId="8" fillId="0" borderId="0" xfId="0" applyNumberFormat="1" applyFont="1" applyFill="1" applyBorder="1" applyAlignment="1">
      <alignment vertical="center"/>
    </xf>
    <xf numFmtId="165" fontId="8" fillId="0" borderId="0" xfId="0" applyNumberFormat="1" applyFont="1" applyFill="1" applyBorder="1" applyAlignment="1">
      <alignment horizontal="center" vertical="center"/>
    </xf>
    <xf numFmtId="2" fontId="8" fillId="0" borderId="0" xfId="0" applyNumberFormat="1" applyFont="1" applyFill="1" applyBorder="1" applyAlignment="1">
      <alignment horizontal="center" vertical="center"/>
    </xf>
    <xf numFmtId="0" fontId="16" fillId="0" borderId="0" xfId="0" applyFont="1" applyFill="1" applyAlignment="1">
      <alignment/>
    </xf>
    <xf numFmtId="2" fontId="13" fillId="0" borderId="10" xfId="0" applyNumberFormat="1" applyFont="1" applyFill="1" applyBorder="1" applyAlignment="1">
      <alignment horizontal="center" vertical="top" wrapText="1"/>
    </xf>
    <xf numFmtId="1" fontId="8" fillId="0" borderId="10" xfId="0" applyNumberFormat="1" applyFont="1" applyFill="1" applyBorder="1" applyAlignment="1">
      <alignment horizontal="center" vertical="top"/>
    </xf>
    <xf numFmtId="0" fontId="8" fillId="0" borderId="10" xfId="0" applyFont="1" applyFill="1" applyBorder="1" applyAlignment="1">
      <alignment vertical="top"/>
    </xf>
    <xf numFmtId="2" fontId="8" fillId="0" borderId="10" xfId="0" applyNumberFormat="1" applyFont="1" applyFill="1" applyBorder="1" applyAlignment="1">
      <alignment vertical="center"/>
    </xf>
    <xf numFmtId="49" fontId="8" fillId="0" borderId="10" xfId="0" applyNumberFormat="1" applyFont="1" applyFill="1" applyBorder="1" applyAlignment="1">
      <alignment vertical="center"/>
    </xf>
    <xf numFmtId="2" fontId="8" fillId="0" borderId="10" xfId="0" applyNumberFormat="1" applyFont="1" applyFill="1" applyBorder="1" applyAlignment="1">
      <alignment horizontal="center" vertical="center"/>
    </xf>
    <xf numFmtId="165" fontId="12" fillId="0" borderId="10" xfId="0" applyNumberFormat="1" applyFont="1" applyFill="1" applyBorder="1" applyAlignment="1">
      <alignment horizontal="center" vertical="center" wrapText="1"/>
    </xf>
    <xf numFmtId="2" fontId="12" fillId="0" borderId="0" xfId="0" applyNumberFormat="1" applyFont="1" applyFill="1" applyBorder="1" applyAlignment="1">
      <alignment horizontal="center" vertical="center" wrapText="1"/>
    </xf>
    <xf numFmtId="165" fontId="8" fillId="0" borderId="10"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wrapText="1"/>
    </xf>
    <xf numFmtId="2" fontId="22" fillId="0" borderId="10" xfId="0" applyNumberFormat="1" applyFont="1" applyFill="1" applyBorder="1" applyAlignment="1">
      <alignment horizontal="center" vertical="center" wrapText="1"/>
    </xf>
    <xf numFmtId="0" fontId="2" fillId="0" borderId="0" xfId="0" applyFont="1" applyFill="1" applyBorder="1" applyAlignment="1">
      <alignment/>
    </xf>
    <xf numFmtId="0" fontId="12" fillId="0" borderId="0" xfId="0" applyFont="1" applyFill="1" applyBorder="1" applyAlignment="1">
      <alignment vertical="top"/>
    </xf>
    <xf numFmtId="0" fontId="21"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5" xfId="0" applyFont="1" applyFill="1" applyBorder="1" applyAlignment="1">
      <alignment horizontal="center" vertical="center" wrapText="1"/>
    </xf>
    <xf numFmtId="165" fontId="8" fillId="0" borderId="10" xfId="0" applyNumberFormat="1" applyFont="1" applyFill="1" applyBorder="1" applyAlignment="1">
      <alignment horizontal="center" vertical="center"/>
    </xf>
    <xf numFmtId="1" fontId="22" fillId="0" borderId="10" xfId="0" applyNumberFormat="1" applyFont="1" applyFill="1" applyBorder="1" applyAlignment="1">
      <alignment horizontal="center" vertical="top" wrapText="1"/>
    </xf>
    <xf numFmtId="0" fontId="23" fillId="0" borderId="10" xfId="0" applyFont="1" applyFill="1" applyBorder="1" applyAlignment="1">
      <alignment horizontal="center" vertical="center" wrapText="1"/>
    </xf>
    <xf numFmtId="0" fontId="23" fillId="0" borderId="14"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23" fillId="0" borderId="15" xfId="0" applyFont="1" applyFill="1" applyBorder="1" applyAlignment="1">
      <alignment horizontal="left" vertical="center" wrapText="1"/>
    </xf>
    <xf numFmtId="1"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2"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1" fontId="8" fillId="0" borderId="0" xfId="0" applyNumberFormat="1" applyFont="1" applyFill="1" applyBorder="1" applyAlignment="1">
      <alignment horizontal="left" vertical="top"/>
    </xf>
    <xf numFmtId="49" fontId="12" fillId="0" borderId="0" xfId="0" applyNumberFormat="1"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4"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15" xfId="0" applyFont="1" applyFill="1" applyBorder="1" applyAlignment="1">
      <alignment horizontal="right" vertical="center"/>
    </xf>
    <xf numFmtId="0" fontId="3" fillId="0" borderId="10" xfId="0" applyFont="1" applyFill="1" applyBorder="1" applyAlignment="1">
      <alignment horizontal="right" vertical="center"/>
    </xf>
    <xf numFmtId="0" fontId="10" fillId="0" borderId="1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5" xfId="0" applyFont="1" applyFill="1" applyBorder="1" applyAlignment="1">
      <alignment horizontal="center" vertical="center" wrapText="1"/>
    </xf>
    <xf numFmtId="49" fontId="3" fillId="0" borderId="10" xfId="0" applyNumberFormat="1" applyFont="1" applyFill="1" applyBorder="1" applyAlignment="1">
      <alignment vertical="center" wrapText="1"/>
    </xf>
    <xf numFmtId="0" fontId="3" fillId="0" borderId="10" xfId="0" applyFont="1" applyFill="1" applyBorder="1" applyAlignment="1">
      <alignment horizontal="center" vertical="center" wrapText="1"/>
    </xf>
    <xf numFmtId="164" fontId="3" fillId="0" borderId="16" xfId="0" applyNumberFormat="1" applyFont="1" applyFill="1" applyBorder="1" applyAlignment="1">
      <alignment horizontal="center" vertical="center" wrapText="1"/>
    </xf>
    <xf numFmtId="164" fontId="3" fillId="0" borderId="17"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164" fontId="3" fillId="0" borderId="10" xfId="0" applyNumberFormat="1" applyFont="1" applyFill="1" applyBorder="1" applyAlignment="1">
      <alignment horizontal="right"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3" xfId="57"/>
    <cellStyle name="Normal 2 4" xfId="58"/>
    <cellStyle name="Normal 2 5" xfId="59"/>
    <cellStyle name="Normal 2 6" xfId="60"/>
    <cellStyle name="Normal 2 7" xfId="61"/>
    <cellStyle name="Normal 3" xfId="62"/>
    <cellStyle name="Normal 4" xfId="63"/>
    <cellStyle name="Normal 6"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N127"/>
  <sheetViews>
    <sheetView tabSelected="1" zoomScaleSheetLayoutView="100" zoomScalePageLayoutView="0" workbookViewId="0" topLeftCell="A7">
      <selection activeCell="A2" sqref="A2:G18"/>
    </sheetView>
  </sheetViews>
  <sheetFormatPr defaultColWidth="9.140625" defaultRowHeight="15"/>
  <cols>
    <col min="1" max="1" width="5.00390625" style="52" customWidth="1"/>
    <col min="2" max="2" width="64.140625" style="51" customWidth="1"/>
    <col min="3" max="3" width="13.00390625" style="48" customWidth="1"/>
    <col min="4" max="4" width="11.8515625" style="44" customWidth="1"/>
    <col min="5" max="5" width="13.7109375" style="44" customWidth="1"/>
    <col min="6" max="6" width="15.140625" style="55" customWidth="1"/>
    <col min="7" max="7" width="22.00390625" style="53" customWidth="1"/>
    <col min="8" max="16384" width="9.140625" style="5" customWidth="1"/>
  </cols>
  <sheetData>
    <row r="2" spans="1:7" s="54" customFormat="1" ht="20.25" customHeight="1">
      <c r="A2" s="91" t="s">
        <v>169</v>
      </c>
      <c r="B2" s="91"/>
      <c r="C2" s="91"/>
      <c r="D2" s="91"/>
      <c r="E2" s="91"/>
      <c r="F2" s="91"/>
      <c r="G2" s="91"/>
    </row>
    <row r="3" spans="1:7" s="54" customFormat="1" ht="60" customHeight="1">
      <c r="A3" s="86" t="s">
        <v>182</v>
      </c>
      <c r="B3" s="87"/>
      <c r="C3" s="87"/>
      <c r="D3" s="87"/>
      <c r="E3" s="87"/>
      <c r="F3" s="87"/>
      <c r="G3" s="88"/>
    </row>
    <row r="4" spans="1:7" s="54" customFormat="1" ht="28.5" customHeight="1">
      <c r="A4" s="92" t="s">
        <v>178</v>
      </c>
      <c r="B4" s="93"/>
      <c r="C4" s="93"/>
      <c r="D4" s="93"/>
      <c r="E4" s="93"/>
      <c r="F4" s="93"/>
      <c r="G4" s="94"/>
    </row>
    <row r="5" spans="1:7" ht="15" customHeight="1">
      <c r="A5" s="95" t="s">
        <v>2</v>
      </c>
      <c r="B5" s="96" t="s">
        <v>3</v>
      </c>
      <c r="C5" s="97" t="s">
        <v>4</v>
      </c>
      <c r="D5" s="98" t="s">
        <v>5</v>
      </c>
      <c r="E5" s="89" t="s">
        <v>174</v>
      </c>
      <c r="F5" s="89"/>
      <c r="G5" s="56" t="s">
        <v>170</v>
      </c>
    </row>
    <row r="6" spans="1:14" ht="48" customHeight="1">
      <c r="A6" s="95"/>
      <c r="B6" s="96"/>
      <c r="C6" s="97"/>
      <c r="D6" s="98"/>
      <c r="E6" s="82" t="s">
        <v>8</v>
      </c>
      <c r="F6" s="82" t="s">
        <v>175</v>
      </c>
      <c r="G6" s="81"/>
      <c r="H6" s="80"/>
      <c r="N6" s="79" t="s">
        <v>171</v>
      </c>
    </row>
    <row r="7" spans="1:13" ht="129.75" customHeight="1">
      <c r="A7" s="65">
        <v>1</v>
      </c>
      <c r="B7" s="57" t="s">
        <v>179</v>
      </c>
      <c r="C7" s="59">
        <v>1372</v>
      </c>
      <c r="D7" s="58" t="s">
        <v>181</v>
      </c>
      <c r="E7" s="58"/>
      <c r="F7" s="60"/>
      <c r="G7" s="56"/>
      <c r="M7" s="79"/>
    </row>
    <row r="8" spans="1:7" ht="108">
      <c r="A8" s="73">
        <v>2</v>
      </c>
      <c r="B8" s="61" t="s">
        <v>180</v>
      </c>
      <c r="C8" s="62">
        <v>1420</v>
      </c>
      <c r="D8" s="63" t="s">
        <v>181</v>
      </c>
      <c r="E8" s="63"/>
      <c r="F8" s="63"/>
      <c r="G8" s="64"/>
    </row>
    <row r="9" spans="1:7" s="72" customFormat="1" ht="18">
      <c r="A9" s="90" t="s">
        <v>172</v>
      </c>
      <c r="B9" s="90"/>
      <c r="C9" s="90"/>
      <c r="D9" s="90"/>
      <c r="E9" s="90"/>
      <c r="F9" s="90"/>
      <c r="G9" s="83">
        <f>SUM(G7:G8)</f>
        <v>0</v>
      </c>
    </row>
    <row r="10" spans="1:7" ht="14.25">
      <c r="A10" s="74"/>
      <c r="B10" s="75"/>
      <c r="C10" s="76"/>
      <c r="D10" s="77"/>
      <c r="E10" s="77"/>
      <c r="F10" s="81"/>
      <c r="G10" s="78"/>
    </row>
    <row r="11" spans="1:6" s="84" customFormat="1" ht="14.25">
      <c r="A11" s="99" t="s">
        <v>176</v>
      </c>
      <c r="B11" s="99"/>
      <c r="C11" s="99"/>
      <c r="D11" s="99"/>
      <c r="E11" s="99"/>
      <c r="F11" s="99"/>
    </row>
    <row r="12" spans="1:6" s="84" customFormat="1" ht="14.25">
      <c r="A12" s="66">
        <v>1</v>
      </c>
      <c r="B12" s="67" t="s">
        <v>183</v>
      </c>
      <c r="C12" s="68"/>
      <c r="D12" s="69"/>
      <c r="E12" s="70"/>
      <c r="F12" s="71"/>
    </row>
    <row r="13" spans="1:6" s="84" customFormat="1" ht="14.25">
      <c r="A13" s="66">
        <v>2</v>
      </c>
      <c r="B13" s="67" t="s">
        <v>184</v>
      </c>
      <c r="C13" s="68"/>
      <c r="D13" s="69"/>
      <c r="E13" s="70"/>
      <c r="F13" s="71"/>
    </row>
    <row r="14" spans="1:6" s="84" customFormat="1" ht="14.25">
      <c r="A14" s="66">
        <v>3</v>
      </c>
      <c r="B14" s="67" t="s">
        <v>185</v>
      </c>
      <c r="C14" s="68"/>
      <c r="D14" s="69"/>
      <c r="E14" s="70"/>
      <c r="F14" s="71"/>
    </row>
    <row r="15" spans="1:6" s="84" customFormat="1" ht="14.25">
      <c r="A15" s="66">
        <v>4</v>
      </c>
      <c r="B15" s="67" t="s">
        <v>186</v>
      </c>
      <c r="C15" s="68"/>
      <c r="D15" s="69"/>
      <c r="E15" s="70"/>
      <c r="F15" s="71"/>
    </row>
    <row r="16" spans="1:6" s="84" customFormat="1" ht="15" customHeight="1">
      <c r="A16" s="66"/>
      <c r="B16" s="67"/>
      <c r="C16" s="68"/>
      <c r="D16" s="69"/>
      <c r="E16" s="70"/>
      <c r="F16" s="71"/>
    </row>
    <row r="17" spans="1:6" s="84" customFormat="1" ht="15" customHeight="1">
      <c r="A17" s="66"/>
      <c r="B17" s="67"/>
      <c r="C17" s="68"/>
      <c r="D17" s="69"/>
      <c r="E17" s="70"/>
      <c r="F17" s="71"/>
    </row>
    <row r="18" spans="1:7" ht="14.25">
      <c r="A18" s="66"/>
      <c r="B18" s="85" t="s">
        <v>177</v>
      </c>
      <c r="C18" s="68"/>
      <c r="D18" s="100" t="s">
        <v>173</v>
      </c>
      <c r="E18" s="100"/>
      <c r="F18" s="100"/>
      <c r="G18" s="5"/>
    </row>
    <row r="19" spans="1:7" ht="14.25">
      <c r="A19" s="66"/>
      <c r="B19" s="67"/>
      <c r="C19" s="68"/>
      <c r="D19" s="69"/>
      <c r="E19" s="69"/>
      <c r="F19" s="70"/>
      <c r="G19" s="71"/>
    </row>
    <row r="20" spans="1:7" ht="14.25">
      <c r="A20" s="66"/>
      <c r="B20" s="67"/>
      <c r="C20" s="68"/>
      <c r="D20" s="69"/>
      <c r="E20" s="69"/>
      <c r="F20" s="70"/>
      <c r="G20" s="71"/>
    </row>
    <row r="21" spans="1:7" ht="14.25">
      <c r="A21" s="66"/>
      <c r="B21" s="67"/>
      <c r="C21" s="68"/>
      <c r="D21" s="69"/>
      <c r="E21" s="69"/>
      <c r="F21" s="70"/>
      <c r="G21" s="71"/>
    </row>
    <row r="22" spans="1:7" ht="14.25">
      <c r="A22" s="66"/>
      <c r="B22" s="67"/>
      <c r="C22" s="68"/>
      <c r="D22" s="69"/>
      <c r="E22" s="69"/>
      <c r="F22" s="70"/>
      <c r="G22" s="71"/>
    </row>
    <row r="23" spans="1:7" ht="14.25">
      <c r="A23" s="66"/>
      <c r="B23" s="67"/>
      <c r="C23" s="68"/>
      <c r="D23" s="69"/>
      <c r="E23" s="69"/>
      <c r="F23" s="70"/>
      <c r="G23" s="71"/>
    </row>
    <row r="24" spans="1:7" ht="14.25">
      <c r="A24" s="66"/>
      <c r="B24" s="67"/>
      <c r="C24" s="68"/>
      <c r="D24" s="69"/>
      <c r="E24" s="69"/>
      <c r="F24" s="70"/>
      <c r="G24" s="71"/>
    </row>
    <row r="25" spans="1:7" ht="14.25">
      <c r="A25" s="66"/>
      <c r="B25" s="67"/>
      <c r="C25" s="68"/>
      <c r="D25" s="69"/>
      <c r="E25" s="69"/>
      <c r="F25" s="70"/>
      <c r="G25" s="71"/>
    </row>
    <row r="26" spans="1:7" ht="14.25">
      <c r="A26" s="66"/>
      <c r="B26" s="67"/>
      <c r="C26" s="68"/>
      <c r="D26" s="69"/>
      <c r="E26" s="69"/>
      <c r="F26" s="70"/>
      <c r="G26" s="71"/>
    </row>
    <row r="27" spans="1:7" ht="14.25">
      <c r="A27" s="66"/>
      <c r="B27" s="67"/>
      <c r="C27" s="68"/>
      <c r="D27" s="69"/>
      <c r="E27" s="69"/>
      <c r="F27" s="70"/>
      <c r="G27" s="71"/>
    </row>
    <row r="28" spans="1:7" ht="14.25">
      <c r="A28" s="66"/>
      <c r="B28" s="67"/>
      <c r="C28" s="68"/>
      <c r="D28" s="69"/>
      <c r="E28" s="69"/>
      <c r="F28" s="70"/>
      <c r="G28" s="71"/>
    </row>
    <row r="29" spans="1:7" ht="14.25">
      <c r="A29" s="66"/>
      <c r="B29" s="67"/>
      <c r="C29" s="68"/>
      <c r="D29" s="69"/>
      <c r="E29" s="69"/>
      <c r="F29" s="70"/>
      <c r="G29" s="71"/>
    </row>
    <row r="30" spans="1:7" ht="14.25">
      <c r="A30" s="66"/>
      <c r="B30" s="67"/>
      <c r="C30" s="68"/>
      <c r="D30" s="69"/>
      <c r="E30" s="69"/>
      <c r="F30" s="70"/>
      <c r="G30" s="71"/>
    </row>
    <row r="31" spans="1:7" ht="14.25">
      <c r="A31" s="66"/>
      <c r="B31" s="67"/>
      <c r="C31" s="68"/>
      <c r="D31" s="69"/>
      <c r="E31" s="69"/>
      <c r="F31" s="70"/>
      <c r="G31" s="71"/>
    </row>
    <row r="32" spans="1:7" ht="14.25">
      <c r="A32" s="66"/>
      <c r="B32" s="67"/>
      <c r="C32" s="68"/>
      <c r="D32" s="69"/>
      <c r="E32" s="69"/>
      <c r="F32" s="70"/>
      <c r="G32" s="71"/>
    </row>
    <row r="33" spans="1:7" ht="14.25">
      <c r="A33" s="66"/>
      <c r="B33" s="67"/>
      <c r="C33" s="68"/>
      <c r="D33" s="69"/>
      <c r="E33" s="69"/>
      <c r="F33" s="70"/>
      <c r="G33" s="71"/>
    </row>
    <row r="34" spans="1:7" ht="14.25">
      <c r="A34" s="66"/>
      <c r="B34" s="67"/>
      <c r="C34" s="68"/>
      <c r="D34" s="69"/>
      <c r="E34" s="69"/>
      <c r="F34" s="70"/>
      <c r="G34" s="71"/>
    </row>
    <row r="35" spans="1:7" ht="14.25">
      <c r="A35" s="66"/>
      <c r="B35" s="67"/>
      <c r="C35" s="68"/>
      <c r="D35" s="69"/>
      <c r="E35" s="69"/>
      <c r="F35" s="70"/>
      <c r="G35" s="71"/>
    </row>
    <row r="36" spans="1:7" ht="14.25">
      <c r="A36" s="66"/>
      <c r="B36" s="67"/>
      <c r="C36" s="68"/>
      <c r="D36" s="69"/>
      <c r="E36" s="69"/>
      <c r="F36" s="70"/>
      <c r="G36" s="71"/>
    </row>
    <row r="37" spans="1:7" ht="14.25">
      <c r="A37" s="66"/>
      <c r="B37" s="67"/>
      <c r="C37" s="68"/>
      <c r="D37" s="69"/>
      <c r="E37" s="69"/>
      <c r="F37" s="70"/>
      <c r="G37" s="71"/>
    </row>
    <row r="38" spans="1:7" ht="14.25">
      <c r="A38" s="66"/>
      <c r="B38" s="67"/>
      <c r="C38" s="68"/>
      <c r="D38" s="69"/>
      <c r="E38" s="69"/>
      <c r="F38" s="70"/>
      <c r="G38" s="71"/>
    </row>
    <row r="39" spans="1:7" ht="14.25">
      <c r="A39" s="66"/>
      <c r="B39" s="67"/>
      <c r="C39" s="68"/>
      <c r="D39" s="69"/>
      <c r="E39" s="69"/>
      <c r="F39" s="70"/>
      <c r="G39" s="71"/>
    </row>
    <row r="40" spans="1:7" ht="14.25">
      <c r="A40" s="66"/>
      <c r="B40" s="67"/>
      <c r="C40" s="68"/>
      <c r="D40" s="69"/>
      <c r="E40" s="69"/>
      <c r="F40" s="70"/>
      <c r="G40" s="71"/>
    </row>
    <row r="41" spans="1:7" ht="14.25">
      <c r="A41" s="66"/>
      <c r="B41" s="67"/>
      <c r="C41" s="68"/>
      <c r="D41" s="69"/>
      <c r="E41" s="69"/>
      <c r="F41" s="70"/>
      <c r="G41" s="71"/>
    </row>
    <row r="42" spans="1:7" ht="14.25">
      <c r="A42" s="66"/>
      <c r="B42" s="67"/>
      <c r="C42" s="68"/>
      <c r="D42" s="69"/>
      <c r="E42" s="69"/>
      <c r="F42" s="70"/>
      <c r="G42" s="71"/>
    </row>
    <row r="43" spans="1:7" ht="14.25">
      <c r="A43" s="66"/>
      <c r="B43" s="67"/>
      <c r="C43" s="68"/>
      <c r="D43" s="69"/>
      <c r="E43" s="69"/>
      <c r="F43" s="70"/>
      <c r="G43" s="71"/>
    </row>
    <row r="44" spans="1:7" ht="14.25">
      <c r="A44" s="66"/>
      <c r="B44" s="67"/>
      <c r="C44" s="68"/>
      <c r="D44" s="69"/>
      <c r="E44" s="69"/>
      <c r="F44" s="70"/>
      <c r="G44" s="71"/>
    </row>
    <row r="45" spans="1:7" ht="14.25">
      <c r="A45" s="66"/>
      <c r="B45" s="67"/>
      <c r="C45" s="68"/>
      <c r="D45" s="69"/>
      <c r="E45" s="69"/>
      <c r="F45" s="70"/>
      <c r="G45" s="71"/>
    </row>
    <row r="46" spans="1:7" ht="14.25">
      <c r="A46" s="66"/>
      <c r="B46" s="67"/>
      <c r="C46" s="68"/>
      <c r="D46" s="69"/>
      <c r="E46" s="69"/>
      <c r="F46" s="70"/>
      <c r="G46" s="71"/>
    </row>
    <row r="47" spans="1:7" ht="14.25">
      <c r="A47" s="66"/>
      <c r="B47" s="67"/>
      <c r="C47" s="68"/>
      <c r="D47" s="69"/>
      <c r="E47" s="69"/>
      <c r="F47" s="70"/>
      <c r="G47" s="71"/>
    </row>
    <row r="48" spans="1:7" ht="14.25">
      <c r="A48" s="66"/>
      <c r="B48" s="67"/>
      <c r="C48" s="68"/>
      <c r="D48" s="69"/>
      <c r="E48" s="69"/>
      <c r="F48" s="70"/>
      <c r="G48" s="71"/>
    </row>
    <row r="49" spans="1:7" ht="14.25">
      <c r="A49" s="66"/>
      <c r="B49" s="67"/>
      <c r="C49" s="68"/>
      <c r="D49" s="69"/>
      <c r="E49" s="69"/>
      <c r="F49" s="70"/>
      <c r="G49" s="71"/>
    </row>
    <row r="50" spans="1:7" ht="14.25">
      <c r="A50" s="66"/>
      <c r="B50" s="67"/>
      <c r="C50" s="68"/>
      <c r="D50" s="69"/>
      <c r="E50" s="69"/>
      <c r="F50" s="70"/>
      <c r="G50" s="71"/>
    </row>
    <row r="51" spans="1:7" ht="14.25">
      <c r="A51" s="66"/>
      <c r="B51" s="67"/>
      <c r="C51" s="68"/>
      <c r="D51" s="69"/>
      <c r="E51" s="69"/>
      <c r="F51" s="70"/>
      <c r="G51" s="71"/>
    </row>
    <row r="52" spans="1:7" ht="14.25">
      <c r="A52" s="66"/>
      <c r="B52" s="67"/>
      <c r="C52" s="68"/>
      <c r="D52" s="69"/>
      <c r="E52" s="69"/>
      <c r="F52" s="70"/>
      <c r="G52" s="71"/>
    </row>
    <row r="53" spans="1:7" ht="14.25">
      <c r="A53" s="66"/>
      <c r="B53" s="67"/>
      <c r="C53" s="68"/>
      <c r="D53" s="69"/>
      <c r="E53" s="69"/>
      <c r="F53" s="70"/>
      <c r="G53" s="71"/>
    </row>
    <row r="54" spans="1:7" ht="14.25">
      <c r="A54" s="66"/>
      <c r="B54" s="67"/>
      <c r="C54" s="68"/>
      <c r="D54" s="69"/>
      <c r="E54" s="69"/>
      <c r="F54" s="70"/>
      <c r="G54" s="71"/>
    </row>
    <row r="55" spans="1:7" ht="14.25">
      <c r="A55" s="66"/>
      <c r="B55" s="67"/>
      <c r="C55" s="68"/>
      <c r="D55" s="69"/>
      <c r="E55" s="69"/>
      <c r="F55" s="70"/>
      <c r="G55" s="71"/>
    </row>
    <row r="56" spans="1:7" ht="14.25">
      <c r="A56" s="66"/>
      <c r="B56" s="67"/>
      <c r="C56" s="68"/>
      <c r="D56" s="69"/>
      <c r="E56" s="69"/>
      <c r="F56" s="70"/>
      <c r="G56" s="71"/>
    </row>
    <row r="57" spans="1:7" ht="14.25">
      <c r="A57" s="66"/>
      <c r="B57" s="67"/>
      <c r="C57" s="68"/>
      <c r="D57" s="69"/>
      <c r="E57" s="69"/>
      <c r="F57" s="70"/>
      <c r="G57" s="71"/>
    </row>
    <row r="58" spans="1:7" ht="14.25">
      <c r="A58" s="66"/>
      <c r="B58" s="67"/>
      <c r="C58" s="68"/>
      <c r="D58" s="69"/>
      <c r="E58" s="69"/>
      <c r="F58" s="70"/>
      <c r="G58" s="71"/>
    </row>
    <row r="59" spans="1:7" ht="14.25">
      <c r="A59" s="66"/>
      <c r="B59" s="67"/>
      <c r="C59" s="68"/>
      <c r="D59" s="69"/>
      <c r="E59" s="69"/>
      <c r="F59" s="70"/>
      <c r="G59" s="71"/>
    </row>
    <row r="60" spans="1:7" ht="14.25">
      <c r="A60" s="66"/>
      <c r="B60" s="67"/>
      <c r="C60" s="68"/>
      <c r="D60" s="69"/>
      <c r="E60" s="69"/>
      <c r="F60" s="70"/>
      <c r="G60" s="71"/>
    </row>
    <row r="61" spans="1:7" ht="14.25">
      <c r="A61" s="66"/>
      <c r="B61" s="67"/>
      <c r="C61" s="68"/>
      <c r="D61" s="69"/>
      <c r="E61" s="69"/>
      <c r="F61" s="70"/>
      <c r="G61" s="71"/>
    </row>
    <row r="62" spans="1:7" ht="14.25">
      <c r="A62" s="66"/>
      <c r="B62" s="67"/>
      <c r="C62" s="68"/>
      <c r="D62" s="69"/>
      <c r="E62" s="69"/>
      <c r="F62" s="70"/>
      <c r="G62" s="71"/>
    </row>
    <row r="63" spans="1:7" ht="14.25">
      <c r="A63" s="66"/>
      <c r="B63" s="67"/>
      <c r="C63" s="68"/>
      <c r="D63" s="69"/>
      <c r="E63" s="69"/>
      <c r="F63" s="70"/>
      <c r="G63" s="71"/>
    </row>
    <row r="64" spans="1:7" ht="14.25">
      <c r="A64" s="66"/>
      <c r="B64" s="67"/>
      <c r="C64" s="68"/>
      <c r="D64" s="69"/>
      <c r="E64" s="69"/>
      <c r="F64" s="70"/>
      <c r="G64" s="71"/>
    </row>
    <row r="65" spans="1:7" ht="14.25">
      <c r="A65" s="66"/>
      <c r="B65" s="67"/>
      <c r="C65" s="68"/>
      <c r="D65" s="69"/>
      <c r="E65" s="69"/>
      <c r="F65" s="70"/>
      <c r="G65" s="71"/>
    </row>
    <row r="66" spans="1:7" ht="14.25">
      <c r="A66" s="66"/>
      <c r="B66" s="67"/>
      <c r="C66" s="68"/>
      <c r="D66" s="69"/>
      <c r="E66" s="69"/>
      <c r="F66" s="70"/>
      <c r="G66" s="71"/>
    </row>
    <row r="67" spans="1:7" ht="14.25">
      <c r="A67" s="66"/>
      <c r="B67" s="67"/>
      <c r="C67" s="68"/>
      <c r="D67" s="69"/>
      <c r="E67" s="69"/>
      <c r="F67" s="70"/>
      <c r="G67" s="71"/>
    </row>
    <row r="68" spans="1:7" ht="14.25">
      <c r="A68" s="66"/>
      <c r="B68" s="67"/>
      <c r="C68" s="68"/>
      <c r="D68" s="69"/>
      <c r="E68" s="69"/>
      <c r="F68" s="70"/>
      <c r="G68" s="71"/>
    </row>
    <row r="69" spans="1:7" ht="14.25">
      <c r="A69" s="66"/>
      <c r="B69" s="67"/>
      <c r="C69" s="68"/>
      <c r="D69" s="69"/>
      <c r="E69" s="69"/>
      <c r="F69" s="70"/>
      <c r="G69" s="71"/>
    </row>
    <row r="70" spans="1:7" ht="14.25">
      <c r="A70" s="66"/>
      <c r="B70" s="67"/>
      <c r="C70" s="68"/>
      <c r="D70" s="69"/>
      <c r="E70" s="69"/>
      <c r="F70" s="70"/>
      <c r="G70" s="71"/>
    </row>
    <row r="71" spans="1:7" ht="14.25">
      <c r="A71" s="66"/>
      <c r="B71" s="67"/>
      <c r="C71" s="68"/>
      <c r="D71" s="69"/>
      <c r="E71" s="69"/>
      <c r="F71" s="70"/>
      <c r="G71" s="71"/>
    </row>
    <row r="72" spans="1:7" ht="14.25">
      <c r="A72" s="66"/>
      <c r="B72" s="67"/>
      <c r="C72" s="68"/>
      <c r="D72" s="69"/>
      <c r="E72" s="69"/>
      <c r="F72" s="70"/>
      <c r="G72" s="71"/>
    </row>
    <row r="73" spans="1:7" ht="14.25">
      <c r="A73" s="66"/>
      <c r="B73" s="67"/>
      <c r="C73" s="68"/>
      <c r="D73" s="69"/>
      <c r="E73" s="69"/>
      <c r="F73" s="70"/>
      <c r="G73" s="71"/>
    </row>
    <row r="74" spans="1:7" ht="14.25">
      <c r="A74" s="66"/>
      <c r="B74" s="67"/>
      <c r="C74" s="68"/>
      <c r="D74" s="69"/>
      <c r="E74" s="69"/>
      <c r="F74" s="70"/>
      <c r="G74" s="71"/>
    </row>
    <row r="75" spans="1:7" ht="14.25">
      <c r="A75" s="66"/>
      <c r="B75" s="67"/>
      <c r="C75" s="68"/>
      <c r="D75" s="69"/>
      <c r="E75" s="69"/>
      <c r="F75" s="70"/>
      <c r="G75" s="71"/>
    </row>
    <row r="76" spans="1:7" ht="14.25">
      <c r="A76" s="66"/>
      <c r="B76" s="67"/>
      <c r="C76" s="68"/>
      <c r="D76" s="69"/>
      <c r="E76" s="69"/>
      <c r="F76" s="70"/>
      <c r="G76" s="71"/>
    </row>
    <row r="77" spans="1:7" ht="14.25">
      <c r="A77" s="66"/>
      <c r="B77" s="67"/>
      <c r="C77" s="68"/>
      <c r="D77" s="69"/>
      <c r="E77" s="69"/>
      <c r="F77" s="70"/>
      <c r="G77" s="71"/>
    </row>
    <row r="78" spans="1:7" ht="14.25">
      <c r="A78" s="66"/>
      <c r="B78" s="67"/>
      <c r="C78" s="68"/>
      <c r="D78" s="69"/>
      <c r="E78" s="69"/>
      <c r="F78" s="70"/>
      <c r="G78" s="71"/>
    </row>
    <row r="79" spans="1:7" ht="14.25">
      <c r="A79" s="66"/>
      <c r="B79" s="67"/>
      <c r="C79" s="68"/>
      <c r="D79" s="69"/>
      <c r="E79" s="69"/>
      <c r="F79" s="70"/>
      <c r="G79" s="71"/>
    </row>
    <row r="80" spans="1:7" ht="14.25">
      <c r="A80" s="66"/>
      <c r="B80" s="67"/>
      <c r="C80" s="68"/>
      <c r="D80" s="69"/>
      <c r="E80" s="69"/>
      <c r="F80" s="70"/>
      <c r="G80" s="71"/>
    </row>
    <row r="81" spans="1:7" ht="14.25">
      <c r="A81" s="66"/>
      <c r="B81" s="67"/>
      <c r="C81" s="68"/>
      <c r="D81" s="69"/>
      <c r="E81" s="69"/>
      <c r="F81" s="70"/>
      <c r="G81" s="71"/>
    </row>
    <row r="82" spans="1:7" ht="14.25">
      <c r="A82" s="66"/>
      <c r="B82" s="67"/>
      <c r="C82" s="68"/>
      <c r="D82" s="69"/>
      <c r="E82" s="69"/>
      <c r="F82" s="70"/>
      <c r="G82" s="71"/>
    </row>
    <row r="83" spans="1:7" ht="14.25">
      <c r="A83" s="66"/>
      <c r="B83" s="67"/>
      <c r="C83" s="68"/>
      <c r="D83" s="69"/>
      <c r="E83" s="69"/>
      <c r="F83" s="70"/>
      <c r="G83" s="71"/>
    </row>
    <row r="84" spans="1:7" ht="14.25">
      <c r="A84" s="66"/>
      <c r="B84" s="67"/>
      <c r="C84" s="68"/>
      <c r="D84" s="69"/>
      <c r="E84" s="69"/>
      <c r="F84" s="70"/>
      <c r="G84" s="71"/>
    </row>
    <row r="85" spans="1:7" ht="14.25">
      <c r="A85" s="66"/>
      <c r="B85" s="67"/>
      <c r="C85" s="68"/>
      <c r="D85" s="69"/>
      <c r="E85" s="69"/>
      <c r="F85" s="70"/>
      <c r="G85" s="71"/>
    </row>
    <row r="86" spans="1:7" ht="14.25">
      <c r="A86" s="66"/>
      <c r="B86" s="67"/>
      <c r="C86" s="68"/>
      <c r="D86" s="69"/>
      <c r="E86" s="69"/>
      <c r="F86" s="70"/>
      <c r="G86" s="71"/>
    </row>
    <row r="87" spans="1:7" ht="14.25">
      <c r="A87" s="66"/>
      <c r="B87" s="67"/>
      <c r="C87" s="68"/>
      <c r="D87" s="69"/>
      <c r="E87" s="69"/>
      <c r="F87" s="70"/>
      <c r="G87" s="71"/>
    </row>
    <row r="88" spans="1:7" ht="14.25">
      <c r="A88" s="66"/>
      <c r="B88" s="67"/>
      <c r="C88" s="68"/>
      <c r="D88" s="69"/>
      <c r="E88" s="69"/>
      <c r="F88" s="70"/>
      <c r="G88" s="71"/>
    </row>
    <row r="89" spans="1:7" ht="14.25">
      <c r="A89" s="66"/>
      <c r="B89" s="67"/>
      <c r="C89" s="68"/>
      <c r="D89" s="69"/>
      <c r="E89" s="69"/>
      <c r="F89" s="70"/>
      <c r="G89" s="71"/>
    </row>
    <row r="90" spans="1:7" ht="14.25">
      <c r="A90" s="66"/>
      <c r="B90" s="67"/>
      <c r="C90" s="68"/>
      <c r="D90" s="69"/>
      <c r="E90" s="69"/>
      <c r="F90" s="70"/>
      <c r="G90" s="71"/>
    </row>
    <row r="91" spans="1:7" ht="14.25">
      <c r="A91" s="66"/>
      <c r="B91" s="67"/>
      <c r="C91" s="68"/>
      <c r="D91" s="69"/>
      <c r="E91" s="69"/>
      <c r="F91" s="70"/>
      <c r="G91" s="71"/>
    </row>
    <row r="92" spans="1:7" ht="14.25">
      <c r="A92" s="66"/>
      <c r="B92" s="67"/>
      <c r="C92" s="68"/>
      <c r="D92" s="69"/>
      <c r="E92" s="69"/>
      <c r="F92" s="70"/>
      <c r="G92" s="71"/>
    </row>
    <row r="93" spans="1:7" ht="14.25">
      <c r="A93" s="66"/>
      <c r="B93" s="67"/>
      <c r="C93" s="68"/>
      <c r="D93" s="69"/>
      <c r="E93" s="69"/>
      <c r="F93" s="70"/>
      <c r="G93" s="71"/>
    </row>
    <row r="94" spans="1:7" ht="14.25">
      <c r="A94" s="66"/>
      <c r="B94" s="67"/>
      <c r="C94" s="68"/>
      <c r="D94" s="69"/>
      <c r="E94" s="69"/>
      <c r="F94" s="70"/>
      <c r="G94" s="71"/>
    </row>
    <row r="95" spans="1:7" ht="14.25">
      <c r="A95" s="66"/>
      <c r="B95" s="67"/>
      <c r="C95" s="68"/>
      <c r="D95" s="69"/>
      <c r="E95" s="69"/>
      <c r="F95" s="70"/>
      <c r="G95" s="71"/>
    </row>
    <row r="96" spans="1:7" ht="14.25">
      <c r="A96" s="66"/>
      <c r="B96" s="67"/>
      <c r="C96" s="68"/>
      <c r="D96" s="69"/>
      <c r="E96" s="69"/>
      <c r="F96" s="70"/>
      <c r="G96" s="71"/>
    </row>
    <row r="97" spans="1:7" ht="14.25">
      <c r="A97" s="66"/>
      <c r="B97" s="67"/>
      <c r="C97" s="68"/>
      <c r="D97" s="69"/>
      <c r="E97" s="69"/>
      <c r="F97" s="70"/>
      <c r="G97" s="71"/>
    </row>
    <row r="98" spans="1:7" ht="14.25">
      <c r="A98" s="66"/>
      <c r="B98" s="67"/>
      <c r="C98" s="68"/>
      <c r="D98" s="69"/>
      <c r="E98" s="69"/>
      <c r="F98" s="70"/>
      <c r="G98" s="71"/>
    </row>
    <row r="99" spans="1:7" ht="14.25">
      <c r="A99" s="66"/>
      <c r="B99" s="67"/>
      <c r="C99" s="68"/>
      <c r="D99" s="69"/>
      <c r="E99" s="69"/>
      <c r="F99" s="70"/>
      <c r="G99" s="71"/>
    </row>
    <row r="100" spans="1:7" ht="14.25">
      <c r="A100" s="66"/>
      <c r="B100" s="67"/>
      <c r="C100" s="68"/>
      <c r="D100" s="69"/>
      <c r="E100" s="69"/>
      <c r="F100" s="70"/>
      <c r="G100" s="71"/>
    </row>
    <row r="101" spans="1:7" ht="14.25">
      <c r="A101" s="66"/>
      <c r="B101" s="67"/>
      <c r="C101" s="68"/>
      <c r="D101" s="69"/>
      <c r="E101" s="69"/>
      <c r="F101" s="70"/>
      <c r="G101" s="71"/>
    </row>
    <row r="102" spans="1:7" ht="14.25">
      <c r="A102" s="66"/>
      <c r="B102" s="67"/>
      <c r="C102" s="68"/>
      <c r="D102" s="69"/>
      <c r="E102" s="69"/>
      <c r="F102" s="70"/>
      <c r="G102" s="71"/>
    </row>
    <row r="103" spans="1:7" ht="14.25">
      <c r="A103" s="66"/>
      <c r="B103" s="67"/>
      <c r="C103" s="68"/>
      <c r="D103" s="69"/>
      <c r="E103" s="69"/>
      <c r="F103" s="70"/>
      <c r="G103" s="71"/>
    </row>
    <row r="104" spans="1:7" ht="14.25">
      <c r="A104" s="66"/>
      <c r="B104" s="67"/>
      <c r="C104" s="68"/>
      <c r="D104" s="69"/>
      <c r="E104" s="69"/>
      <c r="F104" s="70"/>
      <c r="G104" s="71"/>
    </row>
    <row r="105" spans="1:7" ht="14.25">
      <c r="A105" s="66"/>
      <c r="B105" s="67"/>
      <c r="C105" s="68"/>
      <c r="D105" s="69"/>
      <c r="E105" s="69"/>
      <c r="F105" s="70"/>
      <c r="G105" s="71"/>
    </row>
    <row r="106" spans="1:7" ht="14.25">
      <c r="A106" s="66"/>
      <c r="B106" s="67"/>
      <c r="C106" s="68"/>
      <c r="D106" s="69"/>
      <c r="E106" s="69"/>
      <c r="F106" s="70"/>
      <c r="G106" s="71"/>
    </row>
    <row r="107" spans="1:7" ht="14.25">
      <c r="A107" s="66"/>
      <c r="B107" s="67"/>
      <c r="C107" s="68"/>
      <c r="D107" s="69"/>
      <c r="E107" s="69"/>
      <c r="F107" s="70"/>
      <c r="G107" s="71"/>
    </row>
    <row r="108" spans="1:7" ht="14.25">
      <c r="A108" s="66"/>
      <c r="B108" s="67"/>
      <c r="C108" s="68"/>
      <c r="D108" s="69"/>
      <c r="E108" s="69"/>
      <c r="F108" s="70"/>
      <c r="G108" s="71"/>
    </row>
    <row r="109" spans="1:7" ht="14.25">
      <c r="A109" s="66"/>
      <c r="B109" s="67"/>
      <c r="C109" s="68"/>
      <c r="D109" s="69"/>
      <c r="E109" s="69"/>
      <c r="F109" s="70"/>
      <c r="G109" s="71"/>
    </row>
    <row r="110" spans="1:7" ht="14.25">
      <c r="A110" s="66"/>
      <c r="B110" s="67"/>
      <c r="C110" s="68"/>
      <c r="D110" s="69"/>
      <c r="E110" s="69"/>
      <c r="F110" s="70"/>
      <c r="G110" s="71"/>
    </row>
    <row r="111" spans="1:7" ht="14.25">
      <c r="A111" s="66"/>
      <c r="B111" s="67"/>
      <c r="C111" s="68"/>
      <c r="D111" s="69"/>
      <c r="E111" s="69"/>
      <c r="F111" s="70"/>
      <c r="G111" s="71"/>
    </row>
    <row r="112" spans="1:7" ht="14.25">
      <c r="A112" s="66"/>
      <c r="B112" s="67"/>
      <c r="C112" s="68"/>
      <c r="D112" s="69"/>
      <c r="E112" s="69"/>
      <c r="F112" s="70"/>
      <c r="G112" s="71"/>
    </row>
    <row r="113" spans="1:7" ht="14.25">
      <c r="A113" s="66"/>
      <c r="B113" s="67"/>
      <c r="C113" s="68"/>
      <c r="D113" s="69"/>
      <c r="E113" s="69"/>
      <c r="F113" s="70"/>
      <c r="G113" s="71"/>
    </row>
    <row r="114" spans="1:7" ht="14.25">
      <c r="A114" s="66"/>
      <c r="B114" s="67"/>
      <c r="C114" s="68"/>
      <c r="D114" s="69"/>
      <c r="E114" s="69"/>
      <c r="F114" s="70"/>
      <c r="G114" s="71"/>
    </row>
    <row r="115" spans="1:7" ht="14.25">
      <c r="A115" s="66"/>
      <c r="B115" s="67"/>
      <c r="C115" s="68"/>
      <c r="D115" s="69"/>
      <c r="E115" s="69"/>
      <c r="F115" s="70"/>
      <c r="G115" s="71"/>
    </row>
    <row r="116" spans="1:7" ht="14.25">
      <c r="A116" s="66"/>
      <c r="B116" s="67"/>
      <c r="C116" s="68"/>
      <c r="D116" s="69"/>
      <c r="E116" s="69"/>
      <c r="F116" s="70"/>
      <c r="G116" s="71"/>
    </row>
    <row r="117" spans="1:7" ht="14.25">
      <c r="A117" s="66"/>
      <c r="B117" s="67"/>
      <c r="C117" s="68"/>
      <c r="D117" s="69"/>
      <c r="E117" s="69"/>
      <c r="F117" s="70"/>
      <c r="G117" s="71"/>
    </row>
    <row r="118" spans="1:7" ht="14.25">
      <c r="A118" s="66"/>
      <c r="B118" s="67"/>
      <c r="C118" s="68"/>
      <c r="D118" s="69"/>
      <c r="E118" s="69"/>
      <c r="F118" s="70"/>
      <c r="G118" s="71"/>
    </row>
    <row r="119" spans="1:7" ht="14.25">
      <c r="A119" s="66"/>
      <c r="B119" s="67"/>
      <c r="C119" s="68"/>
      <c r="D119" s="69"/>
      <c r="E119" s="69"/>
      <c r="F119" s="70"/>
      <c r="G119" s="71"/>
    </row>
    <row r="120" spans="1:7" ht="14.25">
      <c r="A120" s="66"/>
      <c r="B120" s="67"/>
      <c r="C120" s="68"/>
      <c r="D120" s="69"/>
      <c r="E120" s="69"/>
      <c r="F120" s="70"/>
      <c r="G120" s="71"/>
    </row>
    <row r="121" spans="1:7" ht="14.25">
      <c r="A121" s="66"/>
      <c r="B121" s="67"/>
      <c r="C121" s="68"/>
      <c r="D121" s="69"/>
      <c r="E121" s="69"/>
      <c r="F121" s="70"/>
      <c r="G121" s="71"/>
    </row>
    <row r="122" spans="1:7" ht="14.25">
      <c r="A122" s="66"/>
      <c r="B122" s="67"/>
      <c r="C122" s="68"/>
      <c r="D122" s="69"/>
      <c r="E122" s="69"/>
      <c r="F122" s="70"/>
      <c r="G122" s="71"/>
    </row>
    <row r="123" spans="1:7" ht="14.25">
      <c r="A123" s="66"/>
      <c r="B123" s="67"/>
      <c r="C123" s="68"/>
      <c r="D123" s="69"/>
      <c r="E123" s="69"/>
      <c r="F123" s="70"/>
      <c r="G123" s="71"/>
    </row>
    <row r="124" spans="1:7" ht="14.25">
      <c r="A124" s="66"/>
      <c r="B124" s="67"/>
      <c r="C124" s="68"/>
      <c r="D124" s="69"/>
      <c r="E124" s="69"/>
      <c r="F124" s="70"/>
      <c r="G124" s="71"/>
    </row>
    <row r="125" spans="1:7" ht="14.25">
      <c r="A125" s="66"/>
      <c r="B125" s="67"/>
      <c r="C125" s="68"/>
      <c r="D125" s="69"/>
      <c r="E125" s="69"/>
      <c r="F125" s="70"/>
      <c r="G125" s="71"/>
    </row>
    <row r="126" spans="1:7" ht="14.25">
      <c r="A126" s="66"/>
      <c r="B126" s="67"/>
      <c r="C126" s="68"/>
      <c r="D126" s="69"/>
      <c r="E126" s="69"/>
      <c r="F126" s="70"/>
      <c r="G126" s="71"/>
    </row>
    <row r="127" spans="1:7" ht="14.25">
      <c r="A127" s="66"/>
      <c r="B127" s="67"/>
      <c r="C127" s="68"/>
      <c r="D127" s="69"/>
      <c r="E127" s="69"/>
      <c r="F127" s="70"/>
      <c r="G127" s="71"/>
    </row>
  </sheetData>
  <sheetProtection/>
  <protectedRanges>
    <protectedRange sqref="B8" name="Range2_21_1"/>
  </protectedRanges>
  <mergeCells count="11">
    <mergeCell ref="A11:F11"/>
    <mergeCell ref="D18:F18"/>
    <mergeCell ref="A3:G3"/>
    <mergeCell ref="E5:F5"/>
    <mergeCell ref="A9:F9"/>
    <mergeCell ref="A2:G2"/>
    <mergeCell ref="A4:G4"/>
    <mergeCell ref="A5:A6"/>
    <mergeCell ref="B5:B6"/>
    <mergeCell ref="C5:C6"/>
    <mergeCell ref="D5:D6"/>
  </mergeCells>
  <printOptions/>
  <pageMargins left="0.25" right="0.16" top="0.16" bottom="0.19" header="0.18" footer="0.16"/>
  <pageSetup horizontalDpi="600" verticalDpi="600" orientation="landscape" paperSize="9" scale="85"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K190"/>
  <sheetViews>
    <sheetView view="pageBreakPreview" zoomScaleSheetLayoutView="100" zoomScalePageLayoutView="0" workbookViewId="0" topLeftCell="A145">
      <selection activeCell="I143" sqref="I143"/>
    </sheetView>
  </sheetViews>
  <sheetFormatPr defaultColWidth="9.140625" defaultRowHeight="15"/>
  <cols>
    <col min="1" max="1" width="5.140625" style="40" customWidth="1"/>
    <col min="2" max="2" width="41.7109375" style="5" customWidth="1"/>
    <col min="3" max="3" width="7.00390625" style="41" customWidth="1"/>
    <col min="4" max="4" width="4.8515625" style="40" customWidth="1"/>
    <col min="5" max="5" width="10.7109375" style="42" customWidth="1"/>
    <col min="6" max="6" width="10.57421875" style="41" customWidth="1"/>
    <col min="7" max="7" width="4.421875" style="43" customWidth="1"/>
    <col min="8" max="9" width="9.140625" style="18" customWidth="1"/>
    <col min="10" max="16384" width="9.140625" style="5" customWidth="1"/>
  </cols>
  <sheetData>
    <row r="1" spans="1:11" s="12" customFormat="1" ht="30.75" customHeight="1">
      <c r="A1" s="101" t="s">
        <v>0</v>
      </c>
      <c r="B1" s="102"/>
      <c r="C1" s="102"/>
      <c r="D1" s="102"/>
      <c r="E1" s="102"/>
      <c r="F1" s="103"/>
      <c r="G1" s="11"/>
      <c r="H1" s="4"/>
      <c r="I1" s="4"/>
      <c r="J1" s="3"/>
      <c r="K1" s="3"/>
    </row>
    <row r="2" spans="1:11" s="12" customFormat="1" ht="36.75" customHeight="1">
      <c r="A2" s="101" t="s">
        <v>20</v>
      </c>
      <c r="B2" s="102"/>
      <c r="C2" s="102"/>
      <c r="D2" s="102"/>
      <c r="E2" s="102"/>
      <c r="F2" s="103"/>
      <c r="G2" s="11"/>
      <c r="H2" s="4"/>
      <c r="I2" s="4"/>
      <c r="J2" s="3"/>
      <c r="K2" s="3"/>
    </row>
    <row r="3" spans="1:11" s="16" customFormat="1" ht="18" customHeight="1">
      <c r="A3" s="110" t="s">
        <v>1</v>
      </c>
      <c r="B3" s="111"/>
      <c r="C3" s="111"/>
      <c r="D3" s="111"/>
      <c r="E3" s="111"/>
      <c r="F3" s="112"/>
      <c r="G3" s="13"/>
      <c r="H3" s="15"/>
      <c r="I3" s="15"/>
      <c r="J3" s="14"/>
      <c r="K3" s="14"/>
    </row>
    <row r="4" spans="1:7" ht="15" customHeight="1">
      <c r="A4" s="113" t="s">
        <v>2</v>
      </c>
      <c r="B4" s="114" t="s">
        <v>3</v>
      </c>
      <c r="C4" s="115" t="s">
        <v>4</v>
      </c>
      <c r="D4" s="117" t="s">
        <v>5</v>
      </c>
      <c r="E4" s="17" t="s">
        <v>6</v>
      </c>
      <c r="F4" s="118" t="s">
        <v>7</v>
      </c>
      <c r="G4" s="7"/>
    </row>
    <row r="5" spans="1:7" ht="15">
      <c r="A5" s="113"/>
      <c r="B5" s="114"/>
      <c r="C5" s="116"/>
      <c r="D5" s="117"/>
      <c r="E5" s="19" t="s">
        <v>8</v>
      </c>
      <c r="F5" s="118"/>
      <c r="G5" s="7"/>
    </row>
    <row r="6" spans="1:9" s="3" customFormat="1" ht="86.25">
      <c r="A6" s="20">
        <v>1</v>
      </c>
      <c r="B6" s="1" t="s">
        <v>21</v>
      </c>
      <c r="C6" s="21">
        <v>20</v>
      </c>
      <c r="D6" s="10" t="s">
        <v>22</v>
      </c>
      <c r="E6" s="22">
        <v>980</v>
      </c>
      <c r="F6" s="23">
        <f>C6*E6</f>
        <v>19600</v>
      </c>
      <c r="G6" s="6"/>
      <c r="H6" s="4"/>
      <c r="I6" s="4"/>
    </row>
    <row r="7" spans="1:9" s="3" customFormat="1" ht="72">
      <c r="A7" s="20">
        <f>A6+1</f>
        <v>2</v>
      </c>
      <c r="B7" s="1" t="s">
        <v>23</v>
      </c>
      <c r="C7" s="21">
        <v>400</v>
      </c>
      <c r="D7" s="10" t="s">
        <v>10</v>
      </c>
      <c r="E7" s="22">
        <v>34</v>
      </c>
      <c r="F7" s="23">
        <f>C7*E7</f>
        <v>13600</v>
      </c>
      <c r="G7" s="6"/>
      <c r="H7" s="4"/>
      <c r="I7" s="4"/>
    </row>
    <row r="8" spans="1:9" s="3" customFormat="1" ht="43.5">
      <c r="A8" s="20">
        <f aca="true" t="shared" si="0" ref="A8:A71">A7+1</f>
        <v>3</v>
      </c>
      <c r="B8" s="2" t="s">
        <v>24</v>
      </c>
      <c r="C8" s="21">
        <v>100</v>
      </c>
      <c r="D8" s="10" t="s">
        <v>11</v>
      </c>
      <c r="E8" s="22">
        <v>50</v>
      </c>
      <c r="F8" s="23">
        <f aca="true" t="shared" si="1" ref="F8:F42">C8*E8</f>
        <v>5000</v>
      </c>
      <c r="G8" s="6"/>
      <c r="H8" s="4"/>
      <c r="I8" s="4"/>
    </row>
    <row r="9" spans="1:9" s="3" customFormat="1" ht="31.5" customHeight="1">
      <c r="A9" s="20">
        <f t="shared" si="0"/>
        <v>4</v>
      </c>
      <c r="B9" s="2" t="s">
        <v>25</v>
      </c>
      <c r="C9" s="24">
        <v>30</v>
      </c>
      <c r="D9" s="10" t="s">
        <v>12</v>
      </c>
      <c r="E9" s="24">
        <v>100</v>
      </c>
      <c r="F9" s="23">
        <f t="shared" si="1"/>
        <v>3000</v>
      </c>
      <c r="G9" s="6"/>
      <c r="H9" s="4"/>
      <c r="I9" s="4"/>
    </row>
    <row r="10" spans="1:9" s="3" customFormat="1" ht="31.5" customHeight="1">
      <c r="A10" s="20">
        <f t="shared" si="0"/>
        <v>5</v>
      </c>
      <c r="B10" s="1" t="s">
        <v>26</v>
      </c>
      <c r="C10" s="24">
        <v>25</v>
      </c>
      <c r="D10" s="10" t="s">
        <v>14</v>
      </c>
      <c r="E10" s="24">
        <v>252</v>
      </c>
      <c r="F10" s="23">
        <f t="shared" si="1"/>
        <v>6300</v>
      </c>
      <c r="G10" s="6"/>
      <c r="H10" s="4"/>
      <c r="I10" s="4"/>
    </row>
    <row r="11" spans="1:9" s="3" customFormat="1" ht="31.5" customHeight="1">
      <c r="A11" s="20">
        <f t="shared" si="0"/>
        <v>6</v>
      </c>
      <c r="B11" s="1" t="s">
        <v>27</v>
      </c>
      <c r="C11" s="25">
        <v>120</v>
      </c>
      <c r="D11" s="8" t="s">
        <v>13</v>
      </c>
      <c r="E11" s="25">
        <v>100</v>
      </c>
      <c r="F11" s="23">
        <f t="shared" si="1"/>
        <v>12000</v>
      </c>
      <c r="G11" s="6"/>
      <c r="H11" s="4"/>
      <c r="I11" s="4"/>
    </row>
    <row r="12" spans="1:9" s="3" customFormat="1" ht="31.5" customHeight="1">
      <c r="A12" s="20">
        <f t="shared" si="0"/>
        <v>7</v>
      </c>
      <c r="B12" s="1" t="s">
        <v>15</v>
      </c>
      <c r="C12" s="24">
        <v>300</v>
      </c>
      <c r="D12" s="10" t="s">
        <v>10</v>
      </c>
      <c r="E12" s="24">
        <v>70</v>
      </c>
      <c r="F12" s="23">
        <f t="shared" si="1"/>
        <v>21000</v>
      </c>
      <c r="G12" s="6"/>
      <c r="H12" s="4"/>
      <c r="I12" s="4"/>
    </row>
    <row r="13" spans="1:9" s="3" customFormat="1" ht="31.5" customHeight="1">
      <c r="A13" s="20">
        <f t="shared" si="0"/>
        <v>8</v>
      </c>
      <c r="B13" s="1" t="s">
        <v>28</v>
      </c>
      <c r="C13" s="24">
        <v>450</v>
      </c>
      <c r="D13" s="10" t="s">
        <v>10</v>
      </c>
      <c r="E13" s="24">
        <v>39</v>
      </c>
      <c r="F13" s="23">
        <f t="shared" si="1"/>
        <v>17550</v>
      </c>
      <c r="G13" s="6"/>
      <c r="H13" s="4"/>
      <c r="I13" s="4"/>
    </row>
    <row r="14" spans="1:9" s="3" customFormat="1" ht="31.5" customHeight="1">
      <c r="A14" s="20">
        <f t="shared" si="0"/>
        <v>9</v>
      </c>
      <c r="B14" s="1" t="s">
        <v>29</v>
      </c>
      <c r="C14" s="24">
        <v>120</v>
      </c>
      <c r="D14" s="10" t="s">
        <v>11</v>
      </c>
      <c r="E14" s="24">
        <v>74</v>
      </c>
      <c r="F14" s="23">
        <f t="shared" si="1"/>
        <v>8880</v>
      </c>
      <c r="G14" s="6"/>
      <c r="H14" s="4"/>
      <c r="I14" s="4"/>
    </row>
    <row r="15" spans="1:9" s="3" customFormat="1" ht="31.5" customHeight="1">
      <c r="A15" s="20">
        <f t="shared" si="0"/>
        <v>10</v>
      </c>
      <c r="B15" s="1" t="s">
        <v>30</v>
      </c>
      <c r="C15" s="24">
        <v>300</v>
      </c>
      <c r="D15" s="10" t="s">
        <v>22</v>
      </c>
      <c r="E15" s="22">
        <v>102</v>
      </c>
      <c r="F15" s="23">
        <f>C15*E15</f>
        <v>30600</v>
      </c>
      <c r="G15" s="6"/>
      <c r="H15" s="4"/>
      <c r="I15" s="4"/>
    </row>
    <row r="16" spans="1:9" s="3" customFormat="1" ht="31.5" customHeight="1">
      <c r="A16" s="20">
        <f t="shared" si="0"/>
        <v>11</v>
      </c>
      <c r="B16" s="1" t="s">
        <v>31</v>
      </c>
      <c r="C16" s="21">
        <v>60</v>
      </c>
      <c r="D16" s="10" t="s">
        <v>22</v>
      </c>
      <c r="E16" s="22">
        <v>172</v>
      </c>
      <c r="F16" s="23">
        <f>C16*E16</f>
        <v>10320</v>
      </c>
      <c r="G16" s="6"/>
      <c r="H16" s="4"/>
      <c r="I16" s="4"/>
    </row>
    <row r="17" spans="1:9" s="3" customFormat="1" ht="66" customHeight="1">
      <c r="A17" s="20">
        <f t="shared" si="0"/>
        <v>12</v>
      </c>
      <c r="B17" s="1" t="s">
        <v>32</v>
      </c>
      <c r="C17" s="21">
        <v>25</v>
      </c>
      <c r="D17" s="10" t="s">
        <v>22</v>
      </c>
      <c r="E17" s="22">
        <v>5651</v>
      </c>
      <c r="F17" s="23">
        <f>C17*E17</f>
        <v>141275</v>
      </c>
      <c r="G17" s="6"/>
      <c r="H17" s="4"/>
      <c r="I17" s="4"/>
    </row>
    <row r="18" spans="1:9" s="3" customFormat="1" ht="57.75">
      <c r="A18" s="20">
        <f t="shared" si="0"/>
        <v>13</v>
      </c>
      <c r="B18" s="1" t="s">
        <v>33</v>
      </c>
      <c r="C18" s="26">
        <v>30</v>
      </c>
      <c r="D18" s="8" t="s">
        <v>34</v>
      </c>
      <c r="E18" s="22">
        <v>7135</v>
      </c>
      <c r="F18" s="23">
        <f t="shared" si="1"/>
        <v>214050</v>
      </c>
      <c r="G18" s="6"/>
      <c r="H18" s="4"/>
      <c r="I18" s="4"/>
    </row>
    <row r="19" spans="1:9" s="3" customFormat="1" ht="56.25" customHeight="1">
      <c r="A19" s="20">
        <f t="shared" si="0"/>
        <v>14</v>
      </c>
      <c r="B19" s="1" t="s">
        <v>35</v>
      </c>
      <c r="C19" s="26">
        <v>30</v>
      </c>
      <c r="D19" s="8" t="s">
        <v>34</v>
      </c>
      <c r="E19" s="22">
        <v>3000</v>
      </c>
      <c r="F19" s="23">
        <f t="shared" si="1"/>
        <v>90000</v>
      </c>
      <c r="G19" s="6"/>
      <c r="H19" s="4"/>
      <c r="I19" s="4"/>
    </row>
    <row r="20" spans="1:9" s="3" customFormat="1" ht="86.25" customHeight="1">
      <c r="A20" s="20">
        <f t="shared" si="0"/>
        <v>15</v>
      </c>
      <c r="B20" s="1" t="s">
        <v>36</v>
      </c>
      <c r="C20" s="21">
        <v>6</v>
      </c>
      <c r="D20" s="10" t="s">
        <v>22</v>
      </c>
      <c r="E20" s="22">
        <v>8795</v>
      </c>
      <c r="F20" s="23">
        <f>C20*E20</f>
        <v>52770</v>
      </c>
      <c r="G20" s="6"/>
      <c r="H20" s="4"/>
      <c r="I20" s="4"/>
    </row>
    <row r="21" spans="1:9" s="3" customFormat="1" ht="86.25">
      <c r="A21" s="20">
        <f t="shared" si="0"/>
        <v>16</v>
      </c>
      <c r="B21" s="1" t="s">
        <v>37</v>
      </c>
      <c r="C21" s="21">
        <v>25</v>
      </c>
      <c r="D21" s="10" t="s">
        <v>22</v>
      </c>
      <c r="E21" s="22">
        <v>5135</v>
      </c>
      <c r="F21" s="23">
        <f>C21*E21</f>
        <v>128375</v>
      </c>
      <c r="G21" s="6"/>
      <c r="H21" s="4"/>
      <c r="I21" s="4"/>
    </row>
    <row r="22" spans="1:9" s="3" customFormat="1" ht="157.5">
      <c r="A22" s="20">
        <f t="shared" si="0"/>
        <v>17</v>
      </c>
      <c r="B22" s="1" t="s">
        <v>38</v>
      </c>
      <c r="C22" s="21">
        <v>4</v>
      </c>
      <c r="D22" s="10" t="s">
        <v>22</v>
      </c>
      <c r="E22" s="22">
        <v>8515</v>
      </c>
      <c r="F22" s="23">
        <f t="shared" si="1"/>
        <v>34060</v>
      </c>
      <c r="G22" s="6"/>
      <c r="H22" s="4"/>
      <c r="I22" s="4"/>
    </row>
    <row r="23" spans="1:9" s="3" customFormat="1" ht="85.5">
      <c r="A23" s="20">
        <f t="shared" si="0"/>
        <v>18</v>
      </c>
      <c r="B23" s="1" t="s">
        <v>39</v>
      </c>
      <c r="C23" s="21">
        <v>30</v>
      </c>
      <c r="D23" s="10" t="s">
        <v>10</v>
      </c>
      <c r="E23" s="22">
        <v>402</v>
      </c>
      <c r="F23" s="23">
        <f>C23*E23</f>
        <v>12060</v>
      </c>
      <c r="G23" s="6"/>
      <c r="H23" s="4"/>
      <c r="I23" s="4"/>
    </row>
    <row r="24" spans="1:9" s="3" customFormat="1" ht="42.75">
      <c r="A24" s="20">
        <f t="shared" si="0"/>
        <v>19</v>
      </c>
      <c r="B24" s="2" t="s">
        <v>40</v>
      </c>
      <c r="C24" s="21">
        <v>4000</v>
      </c>
      <c r="D24" s="27" t="s">
        <v>19</v>
      </c>
      <c r="E24" s="22">
        <v>76</v>
      </c>
      <c r="F24" s="23">
        <f t="shared" si="1"/>
        <v>304000</v>
      </c>
      <c r="G24" s="6"/>
      <c r="H24" s="4"/>
      <c r="I24" s="4"/>
    </row>
    <row r="25" spans="1:9" s="3" customFormat="1" ht="112.5" customHeight="1">
      <c r="A25" s="20">
        <f t="shared" si="0"/>
        <v>20</v>
      </c>
      <c r="B25" s="1" t="s">
        <v>41</v>
      </c>
      <c r="C25" s="24">
        <v>25</v>
      </c>
      <c r="D25" s="10" t="s">
        <v>22</v>
      </c>
      <c r="E25" s="22">
        <v>6763</v>
      </c>
      <c r="F25" s="23">
        <f t="shared" si="1"/>
        <v>169075</v>
      </c>
      <c r="G25" s="6"/>
      <c r="H25" s="4"/>
      <c r="I25" s="4"/>
    </row>
    <row r="26" spans="1:9" s="3" customFormat="1" ht="129.75">
      <c r="A26" s="20">
        <f t="shared" si="0"/>
        <v>21</v>
      </c>
      <c r="B26" s="1" t="s">
        <v>42</v>
      </c>
      <c r="C26" s="24">
        <v>55</v>
      </c>
      <c r="D26" s="10" t="s">
        <v>10</v>
      </c>
      <c r="E26" s="22">
        <v>799</v>
      </c>
      <c r="F26" s="23">
        <f t="shared" si="1"/>
        <v>43945</v>
      </c>
      <c r="G26" s="6"/>
      <c r="H26" s="4"/>
      <c r="I26" s="4"/>
    </row>
    <row r="27" spans="1:9" s="3" customFormat="1" ht="116.25">
      <c r="A27" s="20">
        <f t="shared" si="0"/>
        <v>22</v>
      </c>
      <c r="B27" s="1" t="s">
        <v>43</v>
      </c>
      <c r="C27" s="21">
        <v>0.5</v>
      </c>
      <c r="D27" s="27" t="s">
        <v>22</v>
      </c>
      <c r="E27" s="22">
        <v>73050</v>
      </c>
      <c r="F27" s="23">
        <f>C27*E27</f>
        <v>36525</v>
      </c>
      <c r="G27" s="6"/>
      <c r="H27" s="4"/>
      <c r="I27" s="4"/>
    </row>
    <row r="28" spans="1:9" s="3" customFormat="1" ht="102">
      <c r="A28" s="20">
        <f t="shared" si="0"/>
        <v>23</v>
      </c>
      <c r="B28" s="1" t="s">
        <v>44</v>
      </c>
      <c r="C28" s="21">
        <v>12</v>
      </c>
      <c r="D28" s="27" t="s">
        <v>10</v>
      </c>
      <c r="E28" s="22">
        <v>3615</v>
      </c>
      <c r="F28" s="23">
        <f>C28*E28</f>
        <v>43380</v>
      </c>
      <c r="G28" s="6"/>
      <c r="H28" s="4"/>
      <c r="I28" s="4"/>
    </row>
    <row r="29" spans="1:9" s="3" customFormat="1" ht="57.75">
      <c r="A29" s="20">
        <f t="shared" si="0"/>
        <v>24</v>
      </c>
      <c r="B29" s="1" t="s">
        <v>45</v>
      </c>
      <c r="C29" s="21">
        <v>34</v>
      </c>
      <c r="D29" s="27" t="s">
        <v>18</v>
      </c>
      <c r="E29" s="22">
        <v>250</v>
      </c>
      <c r="F29" s="23">
        <f>C29*E29</f>
        <v>8500</v>
      </c>
      <c r="G29" s="6"/>
      <c r="H29" s="4"/>
      <c r="I29" s="4"/>
    </row>
    <row r="30" spans="1:9" s="3" customFormat="1" ht="14.25">
      <c r="A30" s="20">
        <f t="shared" si="0"/>
        <v>25</v>
      </c>
      <c r="B30" s="1" t="s">
        <v>46</v>
      </c>
      <c r="C30" s="21">
        <v>20</v>
      </c>
      <c r="D30" s="27" t="s">
        <v>47</v>
      </c>
      <c r="E30" s="22">
        <v>30</v>
      </c>
      <c r="F30" s="23">
        <f t="shared" si="1"/>
        <v>600</v>
      </c>
      <c r="G30" s="6"/>
      <c r="H30" s="4"/>
      <c r="I30" s="4"/>
    </row>
    <row r="31" spans="1:9" s="3" customFormat="1" ht="85.5">
      <c r="A31" s="20">
        <f t="shared" si="0"/>
        <v>26</v>
      </c>
      <c r="B31" s="1" t="s">
        <v>48</v>
      </c>
      <c r="C31" s="21">
        <v>21</v>
      </c>
      <c r="D31" s="27" t="s">
        <v>49</v>
      </c>
      <c r="E31" s="22">
        <v>105</v>
      </c>
      <c r="F31" s="23">
        <f>C31*E31</f>
        <v>2205</v>
      </c>
      <c r="G31" s="6"/>
      <c r="H31" s="4"/>
      <c r="I31" s="4"/>
    </row>
    <row r="32" spans="1:9" s="3" customFormat="1" ht="85.5">
      <c r="A32" s="20">
        <f t="shared" si="0"/>
        <v>27</v>
      </c>
      <c r="B32" s="1" t="s">
        <v>50</v>
      </c>
      <c r="C32" s="21">
        <v>17</v>
      </c>
      <c r="D32" s="27" t="s">
        <v>49</v>
      </c>
      <c r="E32" s="22">
        <v>220</v>
      </c>
      <c r="F32" s="23">
        <f>C32*E32</f>
        <v>3740</v>
      </c>
      <c r="G32" s="6"/>
      <c r="H32" s="4"/>
      <c r="I32" s="4"/>
    </row>
    <row r="33" spans="1:9" s="3" customFormat="1" ht="14.25">
      <c r="A33" s="20">
        <f t="shared" si="0"/>
        <v>28</v>
      </c>
      <c r="B33" s="1" t="s">
        <v>51</v>
      </c>
      <c r="C33" s="21">
        <v>40</v>
      </c>
      <c r="D33" s="27" t="s">
        <v>49</v>
      </c>
      <c r="E33" s="22">
        <v>95</v>
      </c>
      <c r="F33" s="23">
        <f t="shared" si="1"/>
        <v>3800</v>
      </c>
      <c r="G33" s="6"/>
      <c r="H33" s="4"/>
      <c r="I33" s="4"/>
    </row>
    <row r="34" spans="1:9" s="3" customFormat="1" ht="71.25">
      <c r="A34" s="20">
        <f t="shared" si="0"/>
        <v>29</v>
      </c>
      <c r="B34" s="1" t="s">
        <v>52</v>
      </c>
      <c r="C34" s="21">
        <v>7</v>
      </c>
      <c r="D34" s="27" t="s">
        <v>49</v>
      </c>
      <c r="E34" s="22">
        <v>526</v>
      </c>
      <c r="F34" s="23">
        <f t="shared" si="1"/>
        <v>3682</v>
      </c>
      <c r="G34" s="6"/>
      <c r="H34" s="4"/>
      <c r="I34" s="4"/>
    </row>
    <row r="35" spans="1:9" s="3" customFormat="1" ht="57">
      <c r="A35" s="20">
        <f t="shared" si="0"/>
        <v>30</v>
      </c>
      <c r="B35" s="1" t="s">
        <v>53</v>
      </c>
      <c r="C35" s="21">
        <v>8</v>
      </c>
      <c r="D35" s="27" t="s">
        <v>49</v>
      </c>
      <c r="E35" s="22">
        <v>300</v>
      </c>
      <c r="F35" s="23">
        <f t="shared" si="1"/>
        <v>2400</v>
      </c>
      <c r="G35" s="6"/>
      <c r="H35" s="4"/>
      <c r="I35" s="4"/>
    </row>
    <row r="36" spans="1:9" s="3" customFormat="1" ht="314.25">
      <c r="A36" s="20">
        <f t="shared" si="0"/>
        <v>31</v>
      </c>
      <c r="B36" s="1" t="s">
        <v>54</v>
      </c>
      <c r="C36" s="21">
        <v>150</v>
      </c>
      <c r="D36" s="27" t="s">
        <v>55</v>
      </c>
      <c r="E36" s="22">
        <v>360</v>
      </c>
      <c r="F36" s="23">
        <f t="shared" si="1"/>
        <v>54000</v>
      </c>
      <c r="G36" s="6"/>
      <c r="H36" s="4"/>
      <c r="I36" s="4"/>
    </row>
    <row r="37" spans="1:9" s="3" customFormat="1" ht="128.25">
      <c r="A37" s="20">
        <f t="shared" si="0"/>
        <v>32</v>
      </c>
      <c r="B37" s="1" t="s">
        <v>56</v>
      </c>
      <c r="C37" s="21">
        <v>150</v>
      </c>
      <c r="D37" s="27" t="s">
        <v>55</v>
      </c>
      <c r="E37" s="22">
        <v>396</v>
      </c>
      <c r="F37" s="23">
        <f t="shared" si="1"/>
        <v>59400</v>
      </c>
      <c r="G37" s="6"/>
      <c r="H37" s="4"/>
      <c r="I37" s="4"/>
    </row>
    <row r="38" spans="1:9" s="3" customFormat="1" ht="85.5">
      <c r="A38" s="20">
        <f t="shared" si="0"/>
        <v>33</v>
      </c>
      <c r="B38" s="1" t="s">
        <v>57</v>
      </c>
      <c r="C38" s="21">
        <v>100</v>
      </c>
      <c r="D38" s="27" t="s">
        <v>58</v>
      </c>
      <c r="E38" s="22">
        <v>1137</v>
      </c>
      <c r="F38" s="23">
        <f t="shared" si="1"/>
        <v>113700</v>
      </c>
      <c r="G38" s="6"/>
      <c r="H38" s="4"/>
      <c r="I38" s="4"/>
    </row>
    <row r="39" spans="1:9" s="3" customFormat="1" ht="57">
      <c r="A39" s="20">
        <f t="shared" si="0"/>
        <v>34</v>
      </c>
      <c r="B39" s="1" t="s">
        <v>59</v>
      </c>
      <c r="C39" s="21">
        <v>5</v>
      </c>
      <c r="D39" s="27" t="s">
        <v>47</v>
      </c>
      <c r="E39" s="22">
        <v>900</v>
      </c>
      <c r="F39" s="23">
        <f t="shared" si="1"/>
        <v>4500</v>
      </c>
      <c r="G39" s="6"/>
      <c r="H39" s="4"/>
      <c r="I39" s="4"/>
    </row>
    <row r="40" spans="1:9" s="3" customFormat="1" ht="99.75">
      <c r="A40" s="20">
        <f t="shared" si="0"/>
        <v>35</v>
      </c>
      <c r="B40" s="1" t="s">
        <v>60</v>
      </c>
      <c r="C40" s="21">
        <v>5</v>
      </c>
      <c r="D40" s="27" t="s">
        <v>47</v>
      </c>
      <c r="E40" s="22">
        <v>480</v>
      </c>
      <c r="F40" s="23">
        <f t="shared" si="1"/>
        <v>2400</v>
      </c>
      <c r="G40" s="6"/>
      <c r="H40" s="4"/>
      <c r="I40" s="4"/>
    </row>
    <row r="41" spans="1:9" s="3" customFormat="1" ht="57">
      <c r="A41" s="20">
        <f t="shared" si="0"/>
        <v>36</v>
      </c>
      <c r="B41" s="1" t="s">
        <v>61</v>
      </c>
      <c r="C41" s="21">
        <v>6</v>
      </c>
      <c r="D41" s="27" t="s">
        <v>47</v>
      </c>
      <c r="E41" s="22">
        <v>1200</v>
      </c>
      <c r="F41" s="23">
        <f t="shared" si="1"/>
        <v>7200</v>
      </c>
      <c r="G41" s="6"/>
      <c r="H41" s="4"/>
      <c r="I41" s="4"/>
    </row>
    <row r="42" spans="1:9" s="3" customFormat="1" ht="71.25">
      <c r="A42" s="20">
        <f t="shared" si="0"/>
        <v>37</v>
      </c>
      <c r="B42" s="1" t="s">
        <v>62</v>
      </c>
      <c r="C42" s="21">
        <v>6</v>
      </c>
      <c r="D42" s="27" t="s">
        <v>47</v>
      </c>
      <c r="E42" s="22">
        <v>81</v>
      </c>
      <c r="F42" s="23">
        <f t="shared" si="1"/>
        <v>486</v>
      </c>
      <c r="G42" s="6"/>
      <c r="H42" s="4"/>
      <c r="I42" s="4"/>
    </row>
    <row r="43" spans="1:9" s="3" customFormat="1" ht="86.25">
      <c r="A43" s="20">
        <f t="shared" si="0"/>
        <v>38</v>
      </c>
      <c r="B43" s="1" t="s">
        <v>63</v>
      </c>
      <c r="C43" s="21">
        <v>4</v>
      </c>
      <c r="D43" s="27" t="s">
        <v>47</v>
      </c>
      <c r="E43" s="22">
        <v>230</v>
      </c>
      <c r="F43" s="23">
        <f>C43*E43</f>
        <v>920</v>
      </c>
      <c r="G43" s="6"/>
      <c r="H43" s="4"/>
      <c r="I43" s="4"/>
    </row>
    <row r="44" spans="1:9" s="3" customFormat="1" ht="213.75">
      <c r="A44" s="20">
        <f t="shared" si="0"/>
        <v>39</v>
      </c>
      <c r="B44" s="1" t="s">
        <v>64</v>
      </c>
      <c r="C44" s="21">
        <v>6</v>
      </c>
      <c r="D44" s="27" t="s">
        <v>47</v>
      </c>
      <c r="E44" s="22">
        <v>2070</v>
      </c>
      <c r="F44" s="23">
        <f aca="true" t="shared" si="2" ref="F44:F107">C44*E44</f>
        <v>12420</v>
      </c>
      <c r="G44" s="6"/>
      <c r="H44" s="4"/>
      <c r="I44" s="4"/>
    </row>
    <row r="45" spans="1:7" s="3" customFormat="1" ht="258.75">
      <c r="A45" s="20">
        <f t="shared" si="0"/>
        <v>40</v>
      </c>
      <c r="B45" s="2" t="s">
        <v>65</v>
      </c>
      <c r="C45" s="26">
        <v>70</v>
      </c>
      <c r="D45" s="28" t="s">
        <v>11</v>
      </c>
      <c r="E45" s="22">
        <v>460</v>
      </c>
      <c r="F45" s="23">
        <f t="shared" si="2"/>
        <v>32200</v>
      </c>
      <c r="G45" s="6"/>
    </row>
    <row r="46" spans="1:7" s="3" customFormat="1" ht="331.5" thickBot="1">
      <c r="A46" s="20">
        <f t="shared" si="0"/>
        <v>41</v>
      </c>
      <c r="B46" s="29" t="s">
        <v>66</v>
      </c>
      <c r="C46" s="25">
        <v>25</v>
      </c>
      <c r="D46" s="8" t="s">
        <v>13</v>
      </c>
      <c r="E46" s="25">
        <v>2227</v>
      </c>
      <c r="F46" s="23">
        <f t="shared" si="2"/>
        <v>55675</v>
      </c>
      <c r="G46" s="6"/>
    </row>
    <row r="47" spans="1:9" s="3" customFormat="1" ht="158.25">
      <c r="A47" s="20">
        <f t="shared" si="0"/>
        <v>42</v>
      </c>
      <c r="B47" s="1" t="s">
        <v>67</v>
      </c>
      <c r="C47" s="21">
        <v>10</v>
      </c>
      <c r="D47" s="27" t="s">
        <v>14</v>
      </c>
      <c r="E47" s="22">
        <v>350</v>
      </c>
      <c r="F47" s="23">
        <f t="shared" si="2"/>
        <v>3500</v>
      </c>
      <c r="G47" s="6"/>
      <c r="H47" s="4"/>
      <c r="I47" s="4"/>
    </row>
    <row r="48" spans="1:9" s="3" customFormat="1" ht="157.5">
      <c r="A48" s="20">
        <f t="shared" si="0"/>
        <v>43</v>
      </c>
      <c r="B48" s="2" t="s">
        <v>68</v>
      </c>
      <c r="C48" s="24">
        <v>20000</v>
      </c>
      <c r="D48" s="10" t="s">
        <v>55</v>
      </c>
      <c r="E48" s="24">
        <v>82.18</v>
      </c>
      <c r="F48" s="23">
        <f t="shared" si="2"/>
        <v>1643600.0000000002</v>
      </c>
      <c r="G48" s="6"/>
      <c r="H48" s="4"/>
      <c r="I48" s="4"/>
    </row>
    <row r="49" spans="1:9" s="3" customFormat="1" ht="72">
      <c r="A49" s="20">
        <f t="shared" si="0"/>
        <v>44</v>
      </c>
      <c r="B49" s="2" t="s">
        <v>69</v>
      </c>
      <c r="C49" s="24">
        <v>500</v>
      </c>
      <c r="D49" s="10" t="s">
        <v>55</v>
      </c>
      <c r="E49" s="24">
        <v>139</v>
      </c>
      <c r="F49" s="23">
        <f t="shared" si="2"/>
        <v>69500</v>
      </c>
      <c r="G49" s="6"/>
      <c r="H49" s="4"/>
      <c r="I49" s="4"/>
    </row>
    <row r="50" spans="1:9" s="3" customFormat="1" ht="144.75">
      <c r="A50" s="20">
        <f t="shared" si="0"/>
        <v>45</v>
      </c>
      <c r="B50" s="2" t="s">
        <v>70</v>
      </c>
      <c r="C50" s="24">
        <v>150</v>
      </c>
      <c r="D50" s="10" t="s">
        <v>11</v>
      </c>
      <c r="E50" s="24">
        <v>290</v>
      </c>
      <c r="F50" s="23">
        <f t="shared" si="2"/>
        <v>43500</v>
      </c>
      <c r="G50" s="6"/>
      <c r="H50" s="4"/>
      <c r="I50" s="4"/>
    </row>
    <row r="51" spans="1:9" s="3" customFormat="1" ht="201">
      <c r="A51" s="20">
        <f t="shared" si="0"/>
        <v>46</v>
      </c>
      <c r="B51" s="1" t="s">
        <v>71</v>
      </c>
      <c r="C51" s="30">
        <v>21</v>
      </c>
      <c r="D51" s="27" t="s">
        <v>11</v>
      </c>
      <c r="E51" s="22">
        <v>4000</v>
      </c>
      <c r="F51" s="23">
        <f t="shared" si="2"/>
        <v>84000</v>
      </c>
      <c r="G51" s="6"/>
      <c r="H51" s="4"/>
      <c r="I51" s="4"/>
    </row>
    <row r="52" spans="1:9" s="3" customFormat="1" ht="199.5">
      <c r="A52" s="20">
        <f t="shared" si="0"/>
        <v>47</v>
      </c>
      <c r="B52" s="2" t="s">
        <v>72</v>
      </c>
      <c r="C52" s="24">
        <v>700</v>
      </c>
      <c r="D52" s="10" t="s">
        <v>10</v>
      </c>
      <c r="E52" s="24">
        <v>1592</v>
      </c>
      <c r="F52" s="23">
        <f t="shared" si="2"/>
        <v>1114400</v>
      </c>
      <c r="G52" s="6"/>
      <c r="H52" s="4"/>
      <c r="I52" s="4"/>
    </row>
    <row r="53" spans="1:9" s="3" customFormat="1" ht="185.25">
      <c r="A53" s="20">
        <f t="shared" si="0"/>
        <v>48</v>
      </c>
      <c r="B53" s="1" t="s">
        <v>73</v>
      </c>
      <c r="C53" s="24">
        <v>60</v>
      </c>
      <c r="D53" s="10" t="s">
        <v>10</v>
      </c>
      <c r="E53" s="24">
        <v>1035</v>
      </c>
      <c r="F53" s="23">
        <f t="shared" si="2"/>
        <v>62100</v>
      </c>
      <c r="G53" s="6"/>
      <c r="H53" s="4"/>
      <c r="I53" s="4"/>
    </row>
    <row r="54" spans="1:9" s="3" customFormat="1" ht="185.25">
      <c r="A54" s="20">
        <f t="shared" si="0"/>
        <v>49</v>
      </c>
      <c r="B54" s="1" t="s">
        <v>74</v>
      </c>
      <c r="C54" s="24">
        <v>200</v>
      </c>
      <c r="D54" s="10" t="s">
        <v>10</v>
      </c>
      <c r="E54" s="24">
        <v>1035</v>
      </c>
      <c r="F54" s="23">
        <f t="shared" si="2"/>
        <v>207000</v>
      </c>
      <c r="G54" s="6"/>
      <c r="H54" s="4"/>
      <c r="I54" s="4"/>
    </row>
    <row r="55" spans="1:9" s="3" customFormat="1" ht="157.5">
      <c r="A55" s="20">
        <f t="shared" si="0"/>
        <v>50</v>
      </c>
      <c r="B55" s="2" t="s">
        <v>75</v>
      </c>
      <c r="C55" s="24">
        <v>100</v>
      </c>
      <c r="D55" s="10" t="s">
        <v>10</v>
      </c>
      <c r="E55" s="24">
        <v>3000</v>
      </c>
      <c r="F55" s="23">
        <f t="shared" si="2"/>
        <v>300000</v>
      </c>
      <c r="G55" s="6"/>
      <c r="H55" s="4"/>
      <c r="I55" s="4"/>
    </row>
    <row r="56" spans="1:9" s="3" customFormat="1" ht="158.25">
      <c r="A56" s="20">
        <f t="shared" si="0"/>
        <v>51</v>
      </c>
      <c r="B56" s="2" t="s">
        <v>76</v>
      </c>
      <c r="C56" s="24">
        <v>10</v>
      </c>
      <c r="D56" s="10" t="s">
        <v>10</v>
      </c>
      <c r="E56" s="24">
        <v>4000</v>
      </c>
      <c r="F56" s="23">
        <f t="shared" si="2"/>
        <v>40000</v>
      </c>
      <c r="G56" s="6"/>
      <c r="H56" s="4"/>
      <c r="I56" s="4"/>
    </row>
    <row r="57" spans="1:9" s="3" customFormat="1" ht="72">
      <c r="A57" s="20">
        <f t="shared" si="0"/>
        <v>52</v>
      </c>
      <c r="B57" s="1" t="s">
        <v>77</v>
      </c>
      <c r="C57" s="24">
        <v>100</v>
      </c>
      <c r="D57" s="10" t="s">
        <v>11</v>
      </c>
      <c r="E57" s="24">
        <v>322</v>
      </c>
      <c r="F57" s="23">
        <f t="shared" si="2"/>
        <v>32200</v>
      </c>
      <c r="G57" s="6"/>
      <c r="H57" s="4"/>
      <c r="I57" s="4"/>
    </row>
    <row r="58" spans="1:9" s="3" customFormat="1" ht="142.5">
      <c r="A58" s="20">
        <f t="shared" si="0"/>
        <v>53</v>
      </c>
      <c r="B58" s="1" t="s">
        <v>78</v>
      </c>
      <c r="C58" s="21">
        <v>100</v>
      </c>
      <c r="D58" s="10" t="s">
        <v>10</v>
      </c>
      <c r="E58" s="22">
        <v>306</v>
      </c>
      <c r="F58" s="23">
        <f t="shared" si="2"/>
        <v>30600</v>
      </c>
      <c r="G58" s="6"/>
      <c r="H58" s="4"/>
      <c r="I58" s="4"/>
    </row>
    <row r="59" spans="1:9" s="3" customFormat="1" ht="85.5">
      <c r="A59" s="20">
        <f t="shared" si="0"/>
        <v>54</v>
      </c>
      <c r="B59" s="1" t="s">
        <v>79</v>
      </c>
      <c r="C59" s="21">
        <v>500</v>
      </c>
      <c r="D59" s="10" t="s">
        <v>10</v>
      </c>
      <c r="E59" s="22">
        <v>219</v>
      </c>
      <c r="F59" s="23">
        <f t="shared" si="2"/>
        <v>109500</v>
      </c>
      <c r="G59" s="6"/>
      <c r="H59" s="4"/>
      <c r="I59" s="4"/>
    </row>
    <row r="60" spans="1:9" s="3" customFormat="1" ht="85.5">
      <c r="A60" s="20">
        <f t="shared" si="0"/>
        <v>55</v>
      </c>
      <c r="B60" s="2" t="s">
        <v>80</v>
      </c>
      <c r="C60" s="21">
        <v>150</v>
      </c>
      <c r="D60" s="10" t="s">
        <v>81</v>
      </c>
      <c r="E60" s="22">
        <v>324</v>
      </c>
      <c r="F60" s="23">
        <f t="shared" si="2"/>
        <v>48600</v>
      </c>
      <c r="G60" s="6"/>
      <c r="H60" s="4"/>
      <c r="I60" s="4"/>
    </row>
    <row r="61" spans="1:9" s="3" customFormat="1" ht="72">
      <c r="A61" s="20">
        <f t="shared" si="0"/>
        <v>56</v>
      </c>
      <c r="B61" s="1" t="s">
        <v>82</v>
      </c>
      <c r="C61" s="21">
        <v>400</v>
      </c>
      <c r="D61" s="10" t="s">
        <v>83</v>
      </c>
      <c r="E61" s="22">
        <v>135</v>
      </c>
      <c r="F61" s="23">
        <f t="shared" si="2"/>
        <v>54000</v>
      </c>
      <c r="G61" s="6"/>
      <c r="H61" s="4"/>
      <c r="I61" s="4"/>
    </row>
    <row r="62" spans="1:9" s="3" customFormat="1" ht="100.5">
      <c r="A62" s="20">
        <f t="shared" si="0"/>
        <v>57</v>
      </c>
      <c r="B62" s="1" t="s">
        <v>84</v>
      </c>
      <c r="C62" s="21">
        <v>1200</v>
      </c>
      <c r="D62" s="10" t="s">
        <v>83</v>
      </c>
      <c r="E62" s="22">
        <v>32</v>
      </c>
      <c r="F62" s="23">
        <f t="shared" si="2"/>
        <v>38400</v>
      </c>
      <c r="G62" s="6"/>
      <c r="H62" s="4"/>
      <c r="I62" s="4"/>
    </row>
    <row r="63" spans="1:9" s="3" customFormat="1" ht="101.25">
      <c r="A63" s="20">
        <f t="shared" si="0"/>
        <v>58</v>
      </c>
      <c r="B63" s="1" t="s">
        <v>85</v>
      </c>
      <c r="C63" s="24">
        <v>3600</v>
      </c>
      <c r="D63" s="10" t="s">
        <v>10</v>
      </c>
      <c r="E63" s="24">
        <v>84</v>
      </c>
      <c r="F63" s="23">
        <f t="shared" si="2"/>
        <v>302400</v>
      </c>
      <c r="G63" s="6"/>
      <c r="H63" s="4"/>
      <c r="I63" s="4"/>
    </row>
    <row r="64" spans="1:9" s="3" customFormat="1" ht="143.25">
      <c r="A64" s="20">
        <f t="shared" si="0"/>
        <v>59</v>
      </c>
      <c r="B64" s="2" t="s">
        <v>86</v>
      </c>
      <c r="C64" s="24">
        <v>2000</v>
      </c>
      <c r="D64" s="10" t="s">
        <v>10</v>
      </c>
      <c r="E64" s="24">
        <v>101</v>
      </c>
      <c r="F64" s="23">
        <f t="shared" si="2"/>
        <v>202000</v>
      </c>
      <c r="G64" s="6"/>
      <c r="H64" s="4"/>
      <c r="I64" s="4"/>
    </row>
    <row r="65" spans="1:9" s="3" customFormat="1" ht="87">
      <c r="A65" s="20">
        <f t="shared" si="0"/>
        <v>60</v>
      </c>
      <c r="B65" s="2" t="s">
        <v>87</v>
      </c>
      <c r="C65" s="24">
        <v>50</v>
      </c>
      <c r="D65" s="10" t="s">
        <v>10</v>
      </c>
      <c r="E65" s="24">
        <v>55</v>
      </c>
      <c r="F65" s="23">
        <f t="shared" si="2"/>
        <v>2750</v>
      </c>
      <c r="G65" s="6"/>
      <c r="H65" s="4"/>
      <c r="I65" s="4"/>
    </row>
    <row r="66" spans="1:9" s="3" customFormat="1" ht="72">
      <c r="A66" s="20">
        <f t="shared" si="0"/>
        <v>61</v>
      </c>
      <c r="B66" s="2" t="s">
        <v>88</v>
      </c>
      <c r="C66" s="24">
        <v>200</v>
      </c>
      <c r="D66" s="10" t="s">
        <v>10</v>
      </c>
      <c r="E66" s="24">
        <v>33.4</v>
      </c>
      <c r="F66" s="23">
        <f t="shared" si="2"/>
        <v>6680</v>
      </c>
      <c r="G66" s="6"/>
      <c r="H66" s="4"/>
      <c r="I66" s="4"/>
    </row>
    <row r="67" spans="1:9" s="3" customFormat="1" ht="85.5">
      <c r="A67" s="20">
        <f t="shared" si="0"/>
        <v>62</v>
      </c>
      <c r="B67" s="2" t="s">
        <v>89</v>
      </c>
      <c r="C67" s="24">
        <v>250</v>
      </c>
      <c r="D67" s="10" t="s">
        <v>10</v>
      </c>
      <c r="E67" s="24">
        <v>109</v>
      </c>
      <c r="F67" s="23">
        <f t="shared" si="2"/>
        <v>27250</v>
      </c>
      <c r="G67" s="6"/>
      <c r="H67" s="4"/>
      <c r="I67" s="4"/>
    </row>
    <row r="68" spans="1:9" s="3" customFormat="1" ht="171">
      <c r="A68" s="20">
        <f t="shared" si="0"/>
        <v>63</v>
      </c>
      <c r="B68" s="1" t="s">
        <v>90</v>
      </c>
      <c r="C68" s="24">
        <v>100</v>
      </c>
      <c r="D68" s="10" t="s">
        <v>10</v>
      </c>
      <c r="E68" s="24">
        <v>500</v>
      </c>
      <c r="F68" s="23">
        <f t="shared" si="2"/>
        <v>50000</v>
      </c>
      <c r="G68" s="6"/>
      <c r="H68" s="4"/>
      <c r="I68" s="4"/>
    </row>
    <row r="69" spans="1:9" s="3" customFormat="1" ht="99.75">
      <c r="A69" s="20">
        <f t="shared" si="0"/>
        <v>64</v>
      </c>
      <c r="B69" s="1" t="s">
        <v>91</v>
      </c>
      <c r="C69" s="21">
        <v>20</v>
      </c>
      <c r="D69" s="27" t="s">
        <v>17</v>
      </c>
      <c r="E69" s="22">
        <v>603</v>
      </c>
      <c r="F69" s="23">
        <f t="shared" si="2"/>
        <v>12060</v>
      </c>
      <c r="G69" s="6"/>
      <c r="H69" s="4"/>
      <c r="I69" s="4"/>
    </row>
    <row r="70" spans="1:9" s="3" customFormat="1" ht="285">
      <c r="A70" s="20">
        <f t="shared" si="0"/>
        <v>65</v>
      </c>
      <c r="B70" s="1" t="s">
        <v>92</v>
      </c>
      <c r="C70" s="24">
        <f>20*2.25</f>
        <v>45</v>
      </c>
      <c r="D70" s="9" t="s">
        <v>10</v>
      </c>
      <c r="E70" s="24">
        <v>570</v>
      </c>
      <c r="F70" s="23">
        <f t="shared" si="2"/>
        <v>25650</v>
      </c>
      <c r="G70" s="6"/>
      <c r="H70" s="4"/>
      <c r="I70" s="4"/>
    </row>
    <row r="71" spans="1:9" s="3" customFormat="1" ht="85.5">
      <c r="A71" s="20">
        <f t="shared" si="0"/>
        <v>66</v>
      </c>
      <c r="B71" s="1" t="s">
        <v>93</v>
      </c>
      <c r="C71" s="21">
        <v>20</v>
      </c>
      <c r="D71" s="27" t="s">
        <v>11</v>
      </c>
      <c r="E71" s="22">
        <v>603</v>
      </c>
      <c r="F71" s="23">
        <f t="shared" si="2"/>
        <v>12060</v>
      </c>
      <c r="G71" s="6"/>
      <c r="H71" s="4"/>
      <c r="I71" s="4"/>
    </row>
    <row r="72" spans="1:9" s="3" customFormat="1" ht="100.5">
      <c r="A72" s="20">
        <f aca="true" t="shared" si="3" ref="A72:A135">A71+1</f>
        <v>67</v>
      </c>
      <c r="B72" s="1" t="s">
        <v>94</v>
      </c>
      <c r="C72" s="24">
        <v>50</v>
      </c>
      <c r="D72" s="10" t="s">
        <v>10</v>
      </c>
      <c r="E72" s="24">
        <v>2000</v>
      </c>
      <c r="F72" s="23">
        <f t="shared" si="2"/>
        <v>100000</v>
      </c>
      <c r="G72" s="6"/>
      <c r="H72" s="4"/>
      <c r="I72" s="4"/>
    </row>
    <row r="73" spans="1:9" s="3" customFormat="1" ht="272.25">
      <c r="A73" s="20">
        <f t="shared" si="3"/>
        <v>68</v>
      </c>
      <c r="B73" s="1" t="s">
        <v>95</v>
      </c>
      <c r="C73" s="24">
        <v>300</v>
      </c>
      <c r="D73" s="10" t="s">
        <v>9</v>
      </c>
      <c r="E73" s="24">
        <v>323</v>
      </c>
      <c r="F73" s="23">
        <f t="shared" si="2"/>
        <v>96900</v>
      </c>
      <c r="G73" s="6"/>
      <c r="H73" s="4"/>
      <c r="I73" s="4"/>
    </row>
    <row r="74" spans="1:9" s="3" customFormat="1" ht="157.5">
      <c r="A74" s="20">
        <f t="shared" si="3"/>
        <v>69</v>
      </c>
      <c r="B74" s="2" t="s">
        <v>96</v>
      </c>
      <c r="C74" s="24">
        <f>17*3</f>
        <v>51</v>
      </c>
      <c r="D74" s="27" t="s">
        <v>11</v>
      </c>
      <c r="E74" s="24">
        <v>350</v>
      </c>
      <c r="F74" s="23">
        <f t="shared" si="2"/>
        <v>17850</v>
      </c>
      <c r="G74" s="6"/>
      <c r="H74" s="4"/>
      <c r="I74" s="4"/>
    </row>
    <row r="75" spans="1:9" s="3" customFormat="1" ht="71.25">
      <c r="A75" s="20">
        <f t="shared" si="3"/>
        <v>70</v>
      </c>
      <c r="B75" s="2" t="s">
        <v>97</v>
      </c>
      <c r="C75" s="30">
        <v>10</v>
      </c>
      <c r="D75" s="27" t="s">
        <v>10</v>
      </c>
      <c r="E75" s="22">
        <v>7500</v>
      </c>
      <c r="F75" s="23">
        <f t="shared" si="2"/>
        <v>75000</v>
      </c>
      <c r="G75" s="6"/>
      <c r="H75" s="4"/>
      <c r="I75" s="4"/>
    </row>
    <row r="76" spans="1:9" s="3" customFormat="1" ht="114">
      <c r="A76" s="20">
        <f t="shared" si="3"/>
        <v>71</v>
      </c>
      <c r="B76" s="1" t="s">
        <v>98</v>
      </c>
      <c r="C76" s="24">
        <v>6.5</v>
      </c>
      <c r="D76" s="10" t="s">
        <v>10</v>
      </c>
      <c r="E76" s="24">
        <v>3438</v>
      </c>
      <c r="F76" s="23">
        <f t="shared" si="2"/>
        <v>22347</v>
      </c>
      <c r="G76" s="6"/>
      <c r="H76" s="4"/>
      <c r="I76" s="4"/>
    </row>
    <row r="77" spans="1:9" s="3" customFormat="1" ht="230.25">
      <c r="A77" s="20">
        <f t="shared" si="3"/>
        <v>72</v>
      </c>
      <c r="B77" s="1" t="s">
        <v>99</v>
      </c>
      <c r="C77" s="24">
        <v>8</v>
      </c>
      <c r="D77" s="10" t="s">
        <v>10</v>
      </c>
      <c r="E77" s="24">
        <v>2018</v>
      </c>
      <c r="F77" s="23">
        <f t="shared" si="2"/>
        <v>16144</v>
      </c>
      <c r="G77" s="6"/>
      <c r="H77" s="4"/>
      <c r="I77" s="4"/>
    </row>
    <row r="78" spans="1:9" s="3" customFormat="1" ht="30">
      <c r="A78" s="20">
        <f t="shared" si="3"/>
        <v>73</v>
      </c>
      <c r="B78" s="1" t="s">
        <v>100</v>
      </c>
      <c r="C78" s="21">
        <v>1</v>
      </c>
      <c r="D78" s="27" t="s">
        <v>47</v>
      </c>
      <c r="E78" s="22">
        <v>88</v>
      </c>
      <c r="F78" s="23">
        <f t="shared" si="2"/>
        <v>88</v>
      </c>
      <c r="G78" s="6"/>
      <c r="H78" s="4"/>
      <c r="I78" s="4"/>
    </row>
    <row r="79" spans="1:9" s="3" customFormat="1" ht="172.5">
      <c r="A79" s="20">
        <f t="shared" si="3"/>
        <v>74</v>
      </c>
      <c r="B79" s="1" t="s">
        <v>101</v>
      </c>
      <c r="C79" s="21">
        <v>3</v>
      </c>
      <c r="D79" s="10" t="s">
        <v>49</v>
      </c>
      <c r="E79" s="24">
        <v>4512</v>
      </c>
      <c r="F79" s="23">
        <f t="shared" si="2"/>
        <v>13536</v>
      </c>
      <c r="G79" s="6"/>
      <c r="H79" s="4"/>
      <c r="I79" s="4"/>
    </row>
    <row r="80" spans="1:9" s="3" customFormat="1" ht="156.75">
      <c r="A80" s="20">
        <f t="shared" si="3"/>
        <v>75</v>
      </c>
      <c r="B80" s="1" t="s">
        <v>102</v>
      </c>
      <c r="C80" s="24">
        <v>7</v>
      </c>
      <c r="D80" s="10" t="s">
        <v>49</v>
      </c>
      <c r="E80" s="24">
        <v>5140</v>
      </c>
      <c r="F80" s="23">
        <f t="shared" si="2"/>
        <v>35980</v>
      </c>
      <c r="G80" s="6"/>
      <c r="H80" s="4"/>
      <c r="I80" s="4"/>
    </row>
    <row r="81" spans="1:9" s="3" customFormat="1" ht="129.75">
      <c r="A81" s="20">
        <f t="shared" si="3"/>
        <v>76</v>
      </c>
      <c r="B81" s="1" t="s">
        <v>103</v>
      </c>
      <c r="C81" s="24">
        <v>6</v>
      </c>
      <c r="D81" s="10" t="s">
        <v>49</v>
      </c>
      <c r="E81" s="24">
        <v>2131</v>
      </c>
      <c r="F81" s="23">
        <f t="shared" si="2"/>
        <v>12786</v>
      </c>
      <c r="G81" s="6"/>
      <c r="H81" s="4"/>
      <c r="I81" s="4"/>
    </row>
    <row r="82" spans="1:9" s="3" customFormat="1" ht="60">
      <c r="A82" s="20">
        <f t="shared" si="3"/>
        <v>77</v>
      </c>
      <c r="B82" s="1" t="s">
        <v>104</v>
      </c>
      <c r="C82" s="24">
        <f>6+18</f>
        <v>24</v>
      </c>
      <c r="D82" s="10" t="s">
        <v>49</v>
      </c>
      <c r="E82" s="24">
        <v>75</v>
      </c>
      <c r="F82" s="23">
        <f t="shared" si="2"/>
        <v>1800</v>
      </c>
      <c r="G82" s="6"/>
      <c r="H82" s="4"/>
      <c r="I82" s="4"/>
    </row>
    <row r="83" spans="1:9" s="3" customFormat="1" ht="217.5">
      <c r="A83" s="20">
        <f t="shared" si="3"/>
        <v>78</v>
      </c>
      <c r="B83" s="1" t="s">
        <v>105</v>
      </c>
      <c r="C83" s="24">
        <v>18</v>
      </c>
      <c r="D83" s="10" t="s">
        <v>49</v>
      </c>
      <c r="E83" s="24">
        <v>4250</v>
      </c>
      <c r="F83" s="23">
        <f t="shared" si="2"/>
        <v>76500</v>
      </c>
      <c r="G83" s="6"/>
      <c r="H83" s="4"/>
      <c r="I83" s="4"/>
    </row>
    <row r="84" spans="1:9" s="3" customFormat="1" ht="44.25">
      <c r="A84" s="20">
        <f t="shared" si="3"/>
        <v>79</v>
      </c>
      <c r="B84" s="2" t="s">
        <v>106</v>
      </c>
      <c r="C84" s="24">
        <v>7</v>
      </c>
      <c r="D84" s="10" t="s">
        <v>49</v>
      </c>
      <c r="E84" s="24">
        <v>2175</v>
      </c>
      <c r="F84" s="23">
        <f t="shared" si="2"/>
        <v>15225</v>
      </c>
      <c r="G84" s="6"/>
      <c r="H84" s="4"/>
      <c r="I84" s="4"/>
    </row>
    <row r="85" spans="1:9" s="3" customFormat="1" ht="71.25">
      <c r="A85" s="20">
        <f t="shared" si="3"/>
        <v>80</v>
      </c>
      <c r="B85" s="2" t="s">
        <v>107</v>
      </c>
      <c r="C85" s="21">
        <v>6</v>
      </c>
      <c r="D85" s="10" t="s">
        <v>49</v>
      </c>
      <c r="E85" s="22">
        <v>2425</v>
      </c>
      <c r="F85" s="23">
        <f t="shared" si="2"/>
        <v>14550</v>
      </c>
      <c r="G85" s="6"/>
      <c r="H85" s="4"/>
      <c r="I85" s="4"/>
    </row>
    <row r="86" spans="1:9" s="3" customFormat="1" ht="114.75">
      <c r="A86" s="20">
        <f t="shared" si="3"/>
        <v>81</v>
      </c>
      <c r="B86" s="1" t="s">
        <v>108</v>
      </c>
      <c r="C86" s="24">
        <v>8</v>
      </c>
      <c r="D86" s="10" t="s">
        <v>14</v>
      </c>
      <c r="E86" s="24">
        <v>574</v>
      </c>
      <c r="F86" s="23">
        <f t="shared" si="2"/>
        <v>4592</v>
      </c>
      <c r="G86" s="6"/>
      <c r="H86" s="4"/>
      <c r="I86" s="4"/>
    </row>
    <row r="87" spans="1:9" s="3" customFormat="1" ht="29.25">
      <c r="A87" s="20">
        <f t="shared" si="3"/>
        <v>82</v>
      </c>
      <c r="B87" s="1" t="s">
        <v>109</v>
      </c>
      <c r="C87" s="21">
        <v>18</v>
      </c>
      <c r="D87" s="27" t="s">
        <v>47</v>
      </c>
      <c r="E87" s="22">
        <v>186</v>
      </c>
      <c r="F87" s="23">
        <f t="shared" si="2"/>
        <v>3348</v>
      </c>
      <c r="G87" s="6"/>
      <c r="H87" s="4"/>
      <c r="I87" s="4"/>
    </row>
    <row r="88" spans="1:9" s="3" customFormat="1" ht="42.75">
      <c r="A88" s="20">
        <f t="shared" si="3"/>
        <v>83</v>
      </c>
      <c r="B88" s="1" t="s">
        <v>110</v>
      </c>
      <c r="C88" s="21">
        <v>18</v>
      </c>
      <c r="D88" s="27" t="s">
        <v>47</v>
      </c>
      <c r="E88" s="22">
        <v>138</v>
      </c>
      <c r="F88" s="23">
        <f t="shared" si="2"/>
        <v>2484</v>
      </c>
      <c r="G88" s="6"/>
      <c r="H88" s="4"/>
      <c r="I88" s="4"/>
    </row>
    <row r="89" spans="1:9" s="3" customFormat="1" ht="72.75">
      <c r="A89" s="20">
        <f t="shared" si="3"/>
        <v>84</v>
      </c>
      <c r="B89" s="1" t="s">
        <v>111</v>
      </c>
      <c r="C89" s="24">
        <v>4</v>
      </c>
      <c r="D89" s="27" t="s">
        <v>47</v>
      </c>
      <c r="E89" s="22">
        <v>300</v>
      </c>
      <c r="F89" s="23">
        <f t="shared" si="2"/>
        <v>1200</v>
      </c>
      <c r="G89" s="6"/>
      <c r="H89" s="4"/>
      <c r="I89" s="4"/>
    </row>
    <row r="90" spans="1:9" s="3" customFormat="1" ht="100.5">
      <c r="A90" s="20">
        <f t="shared" si="3"/>
        <v>85</v>
      </c>
      <c r="B90" s="31" t="s">
        <v>112</v>
      </c>
      <c r="C90" s="21">
        <v>26</v>
      </c>
      <c r="D90" s="27" t="s">
        <v>47</v>
      </c>
      <c r="E90" s="22">
        <v>1092</v>
      </c>
      <c r="F90" s="23">
        <f t="shared" si="2"/>
        <v>28392</v>
      </c>
      <c r="G90" s="6"/>
      <c r="H90" s="4"/>
      <c r="I90" s="4"/>
    </row>
    <row r="91" spans="1:9" s="3" customFormat="1" ht="30">
      <c r="A91" s="20">
        <f t="shared" si="3"/>
        <v>86</v>
      </c>
      <c r="B91" s="1" t="s">
        <v>113</v>
      </c>
      <c r="C91" s="24">
        <v>10</v>
      </c>
      <c r="D91" s="27" t="s">
        <v>47</v>
      </c>
      <c r="E91" s="22">
        <v>219</v>
      </c>
      <c r="F91" s="23">
        <f t="shared" si="2"/>
        <v>2190</v>
      </c>
      <c r="G91" s="6"/>
      <c r="H91" s="4"/>
      <c r="I91" s="4"/>
    </row>
    <row r="92" spans="1:9" s="3" customFormat="1" ht="44.25">
      <c r="A92" s="20">
        <f t="shared" si="3"/>
        <v>87</v>
      </c>
      <c r="B92" s="1" t="s">
        <v>114</v>
      </c>
      <c r="C92" s="24">
        <v>10</v>
      </c>
      <c r="D92" s="27" t="s">
        <v>47</v>
      </c>
      <c r="E92" s="22">
        <v>1144</v>
      </c>
      <c r="F92" s="23">
        <f t="shared" si="2"/>
        <v>11440</v>
      </c>
      <c r="G92" s="6"/>
      <c r="H92" s="4"/>
      <c r="I92" s="4"/>
    </row>
    <row r="93" spans="1:9" s="3" customFormat="1" ht="101.25">
      <c r="A93" s="20">
        <f t="shared" si="3"/>
        <v>88</v>
      </c>
      <c r="B93" s="1" t="s">
        <v>115</v>
      </c>
      <c r="C93" s="24">
        <v>15</v>
      </c>
      <c r="D93" s="27" t="s">
        <v>11</v>
      </c>
      <c r="E93" s="22">
        <v>65</v>
      </c>
      <c r="F93" s="23">
        <f t="shared" si="2"/>
        <v>975</v>
      </c>
      <c r="G93" s="6"/>
      <c r="H93" s="4"/>
      <c r="I93" s="4"/>
    </row>
    <row r="94" spans="1:9" s="3" customFormat="1" ht="101.25">
      <c r="A94" s="20">
        <f t="shared" si="3"/>
        <v>89</v>
      </c>
      <c r="B94" s="1" t="s">
        <v>116</v>
      </c>
      <c r="C94" s="24">
        <v>150</v>
      </c>
      <c r="D94" s="27" t="s">
        <v>11</v>
      </c>
      <c r="E94" s="22">
        <v>97</v>
      </c>
      <c r="F94" s="23">
        <f t="shared" si="2"/>
        <v>14550</v>
      </c>
      <c r="G94" s="6"/>
      <c r="H94" s="4"/>
      <c r="I94" s="4"/>
    </row>
    <row r="95" spans="1:9" s="3" customFormat="1" ht="102">
      <c r="A95" s="20">
        <f t="shared" si="3"/>
        <v>90</v>
      </c>
      <c r="B95" s="1" t="s">
        <v>117</v>
      </c>
      <c r="C95" s="24">
        <v>110</v>
      </c>
      <c r="D95" s="27" t="s">
        <v>11</v>
      </c>
      <c r="E95" s="22">
        <v>125</v>
      </c>
      <c r="F95" s="23">
        <f t="shared" si="2"/>
        <v>13750</v>
      </c>
      <c r="G95" s="6"/>
      <c r="H95" s="4"/>
      <c r="I95" s="4"/>
    </row>
    <row r="96" spans="1:9" s="3" customFormat="1" ht="117.75">
      <c r="A96" s="20">
        <f t="shared" si="3"/>
        <v>91</v>
      </c>
      <c r="B96" s="1" t="s">
        <v>118</v>
      </c>
      <c r="C96" s="24">
        <v>30</v>
      </c>
      <c r="D96" s="27" t="s">
        <v>11</v>
      </c>
      <c r="E96" s="22">
        <v>163</v>
      </c>
      <c r="F96" s="23">
        <f t="shared" si="2"/>
        <v>4890</v>
      </c>
      <c r="G96" s="6"/>
      <c r="H96" s="4"/>
      <c r="I96" s="4"/>
    </row>
    <row r="97" spans="1:9" s="3" customFormat="1" ht="58.5">
      <c r="A97" s="20">
        <f t="shared" si="3"/>
        <v>92</v>
      </c>
      <c r="B97" s="1" t="s">
        <v>119</v>
      </c>
      <c r="C97" s="24">
        <v>7</v>
      </c>
      <c r="D97" s="27" t="s">
        <v>14</v>
      </c>
      <c r="E97" s="22">
        <v>385</v>
      </c>
      <c r="F97" s="23">
        <f t="shared" si="2"/>
        <v>2695</v>
      </c>
      <c r="G97" s="6"/>
      <c r="H97" s="4"/>
      <c r="I97" s="4"/>
    </row>
    <row r="98" spans="1:9" s="3" customFormat="1" ht="14.25">
      <c r="A98" s="20">
        <f t="shared" si="3"/>
        <v>93</v>
      </c>
      <c r="B98" s="1" t="s">
        <v>120</v>
      </c>
      <c r="C98" s="24">
        <v>7</v>
      </c>
      <c r="D98" s="27" t="s">
        <v>14</v>
      </c>
      <c r="E98" s="22">
        <v>581</v>
      </c>
      <c r="F98" s="23">
        <f t="shared" si="2"/>
        <v>4067</v>
      </c>
      <c r="G98" s="6"/>
      <c r="H98" s="4"/>
      <c r="I98" s="4"/>
    </row>
    <row r="99" spans="1:9" s="3" customFormat="1" ht="14.25">
      <c r="A99" s="20">
        <f t="shared" si="3"/>
        <v>94</v>
      </c>
      <c r="B99" s="1" t="s">
        <v>121</v>
      </c>
      <c r="C99" s="24">
        <v>7</v>
      </c>
      <c r="D99" s="27" t="s">
        <v>14</v>
      </c>
      <c r="E99" s="22">
        <v>764</v>
      </c>
      <c r="F99" s="23">
        <f t="shared" si="2"/>
        <v>5348</v>
      </c>
      <c r="G99" s="6"/>
      <c r="H99" s="4"/>
      <c r="I99" s="4"/>
    </row>
    <row r="100" spans="1:9" s="3" customFormat="1" ht="72.75">
      <c r="A100" s="20">
        <f t="shared" si="3"/>
        <v>95</v>
      </c>
      <c r="B100" s="1" t="s">
        <v>122</v>
      </c>
      <c r="C100" s="24">
        <v>2</v>
      </c>
      <c r="D100" s="27" t="s">
        <v>14</v>
      </c>
      <c r="E100" s="22">
        <v>456</v>
      </c>
      <c r="F100" s="23">
        <f t="shared" si="2"/>
        <v>912</v>
      </c>
      <c r="G100" s="6"/>
      <c r="H100" s="4"/>
      <c r="I100" s="4"/>
    </row>
    <row r="101" spans="1:9" s="3" customFormat="1" ht="58.5">
      <c r="A101" s="20">
        <f t="shared" si="3"/>
        <v>96</v>
      </c>
      <c r="B101" s="1" t="s">
        <v>123</v>
      </c>
      <c r="C101" s="24">
        <v>7</v>
      </c>
      <c r="D101" s="27" t="s">
        <v>14</v>
      </c>
      <c r="E101" s="22">
        <v>544</v>
      </c>
      <c r="F101" s="23">
        <f t="shared" si="2"/>
        <v>3808</v>
      </c>
      <c r="G101" s="6"/>
      <c r="H101" s="4"/>
      <c r="I101" s="4"/>
    </row>
    <row r="102" spans="1:9" s="3" customFormat="1" ht="57.75">
      <c r="A102" s="20">
        <f t="shared" si="3"/>
        <v>97</v>
      </c>
      <c r="B102" s="1" t="s">
        <v>124</v>
      </c>
      <c r="C102" s="24">
        <v>3</v>
      </c>
      <c r="D102" s="27" t="s">
        <v>14</v>
      </c>
      <c r="E102" s="22">
        <v>379</v>
      </c>
      <c r="F102" s="23">
        <f t="shared" si="2"/>
        <v>1137</v>
      </c>
      <c r="G102" s="6"/>
      <c r="H102" s="4"/>
      <c r="I102" s="4"/>
    </row>
    <row r="103" spans="1:9" s="3" customFormat="1" ht="57.75">
      <c r="A103" s="20">
        <f t="shared" si="3"/>
        <v>98</v>
      </c>
      <c r="B103" s="1" t="s">
        <v>125</v>
      </c>
      <c r="C103" s="24">
        <v>25</v>
      </c>
      <c r="D103" s="27" t="s">
        <v>14</v>
      </c>
      <c r="E103" s="22">
        <v>259</v>
      </c>
      <c r="F103" s="23">
        <f t="shared" si="2"/>
        <v>6475</v>
      </c>
      <c r="G103" s="6"/>
      <c r="H103" s="4"/>
      <c r="I103" s="4"/>
    </row>
    <row r="104" spans="1:9" s="3" customFormat="1" ht="58.5">
      <c r="A104" s="20">
        <f t="shared" si="3"/>
        <v>99</v>
      </c>
      <c r="B104" s="1" t="s">
        <v>126</v>
      </c>
      <c r="C104" s="24">
        <v>60</v>
      </c>
      <c r="D104" s="27" t="s">
        <v>11</v>
      </c>
      <c r="E104" s="22">
        <v>185</v>
      </c>
      <c r="F104" s="23">
        <f t="shared" si="2"/>
        <v>11100</v>
      </c>
      <c r="G104" s="6"/>
      <c r="H104" s="4"/>
      <c r="I104" s="4"/>
    </row>
    <row r="105" spans="1:9" s="3" customFormat="1" ht="105">
      <c r="A105" s="20">
        <f t="shared" si="3"/>
        <v>100</v>
      </c>
      <c r="B105" s="1" t="s">
        <v>127</v>
      </c>
      <c r="C105" s="24">
        <v>125</v>
      </c>
      <c r="D105" s="27" t="s">
        <v>11</v>
      </c>
      <c r="E105" s="22">
        <v>239</v>
      </c>
      <c r="F105" s="23">
        <f t="shared" si="2"/>
        <v>29875</v>
      </c>
      <c r="G105" s="6"/>
      <c r="H105" s="4"/>
      <c r="I105" s="4"/>
    </row>
    <row r="106" spans="1:9" s="3" customFormat="1" ht="15">
      <c r="A106" s="20">
        <f t="shared" si="3"/>
        <v>101</v>
      </c>
      <c r="B106" s="1" t="s">
        <v>128</v>
      </c>
      <c r="C106" s="24">
        <v>20</v>
      </c>
      <c r="D106" s="27" t="s">
        <v>11</v>
      </c>
      <c r="E106" s="22">
        <v>200</v>
      </c>
      <c r="F106" s="23">
        <f t="shared" si="2"/>
        <v>4000</v>
      </c>
      <c r="G106" s="6"/>
      <c r="H106" s="4"/>
      <c r="I106" s="4"/>
    </row>
    <row r="107" spans="1:9" s="3" customFormat="1" ht="29.25">
      <c r="A107" s="20">
        <f t="shared" si="3"/>
        <v>102</v>
      </c>
      <c r="B107" s="1" t="s">
        <v>129</v>
      </c>
      <c r="C107" s="24">
        <v>30</v>
      </c>
      <c r="D107" s="27" t="s">
        <v>11</v>
      </c>
      <c r="E107" s="22">
        <v>98</v>
      </c>
      <c r="F107" s="23">
        <f t="shared" si="2"/>
        <v>2940</v>
      </c>
      <c r="G107" s="6"/>
      <c r="H107" s="4"/>
      <c r="I107" s="4"/>
    </row>
    <row r="108" spans="1:9" s="3" customFormat="1" ht="89.25">
      <c r="A108" s="20">
        <f t="shared" si="3"/>
        <v>103</v>
      </c>
      <c r="B108" s="1" t="s">
        <v>130</v>
      </c>
      <c r="C108" s="24">
        <v>6</v>
      </c>
      <c r="D108" s="27" t="s">
        <v>14</v>
      </c>
      <c r="E108" s="22">
        <v>110</v>
      </c>
      <c r="F108" s="23">
        <f aca="true" t="shared" si="4" ref="F108:F140">C108*E108</f>
        <v>660</v>
      </c>
      <c r="G108" s="6"/>
      <c r="H108" s="4"/>
      <c r="I108" s="4"/>
    </row>
    <row r="109" spans="1:9" s="3" customFormat="1" ht="14.25">
      <c r="A109" s="20">
        <f t="shared" si="3"/>
        <v>104</v>
      </c>
      <c r="B109" s="1" t="s">
        <v>131</v>
      </c>
      <c r="C109" s="24">
        <v>15</v>
      </c>
      <c r="D109" s="27" t="s">
        <v>14</v>
      </c>
      <c r="E109" s="22">
        <v>212</v>
      </c>
      <c r="F109" s="23">
        <f t="shared" si="4"/>
        <v>3180</v>
      </c>
      <c r="G109" s="6"/>
      <c r="H109" s="4"/>
      <c r="I109" s="4"/>
    </row>
    <row r="110" spans="1:9" s="3" customFormat="1" ht="14.25">
      <c r="A110" s="20">
        <f t="shared" si="3"/>
        <v>105</v>
      </c>
      <c r="B110" s="1" t="s">
        <v>132</v>
      </c>
      <c r="C110" s="24">
        <v>7</v>
      </c>
      <c r="D110" s="27" t="s">
        <v>14</v>
      </c>
      <c r="E110" s="22">
        <v>249</v>
      </c>
      <c r="F110" s="23">
        <f t="shared" si="4"/>
        <v>1743</v>
      </c>
      <c r="G110" s="6"/>
      <c r="H110" s="4"/>
      <c r="I110" s="4"/>
    </row>
    <row r="111" spans="1:9" s="3" customFormat="1" ht="14.25">
      <c r="A111" s="20">
        <f t="shared" si="3"/>
        <v>106</v>
      </c>
      <c r="B111" s="1" t="s">
        <v>133</v>
      </c>
      <c r="C111" s="24">
        <v>6</v>
      </c>
      <c r="D111" s="27" t="s">
        <v>14</v>
      </c>
      <c r="E111" s="22">
        <v>200</v>
      </c>
      <c r="F111" s="23">
        <f t="shared" si="4"/>
        <v>1200</v>
      </c>
      <c r="G111" s="6"/>
      <c r="H111" s="4"/>
      <c r="I111" s="4"/>
    </row>
    <row r="112" spans="1:9" s="3" customFormat="1" ht="14.25">
      <c r="A112" s="20">
        <f t="shared" si="3"/>
        <v>107</v>
      </c>
      <c r="B112" s="1" t="s">
        <v>134</v>
      </c>
      <c r="C112" s="24">
        <v>10</v>
      </c>
      <c r="D112" s="27" t="s">
        <v>14</v>
      </c>
      <c r="E112" s="22">
        <v>100</v>
      </c>
      <c r="F112" s="23">
        <f t="shared" si="4"/>
        <v>1000</v>
      </c>
      <c r="G112" s="6"/>
      <c r="H112" s="4"/>
      <c r="I112" s="4"/>
    </row>
    <row r="113" spans="1:9" s="3" customFormat="1" ht="14.25">
      <c r="A113" s="20">
        <f t="shared" si="3"/>
        <v>108</v>
      </c>
      <c r="B113" s="1" t="s">
        <v>135</v>
      </c>
      <c r="C113" s="24">
        <v>18</v>
      </c>
      <c r="D113" s="27" t="s">
        <v>14</v>
      </c>
      <c r="E113" s="22">
        <v>41</v>
      </c>
      <c r="F113" s="23">
        <f t="shared" si="4"/>
        <v>738</v>
      </c>
      <c r="G113" s="6"/>
      <c r="H113" s="4"/>
      <c r="I113" s="4"/>
    </row>
    <row r="114" spans="1:9" s="3" customFormat="1" ht="14.25">
      <c r="A114" s="20">
        <f t="shared" si="3"/>
        <v>109</v>
      </c>
      <c r="B114" s="1" t="s">
        <v>136</v>
      </c>
      <c r="C114" s="24">
        <v>12</v>
      </c>
      <c r="D114" s="27" t="s">
        <v>14</v>
      </c>
      <c r="E114" s="22">
        <v>73</v>
      </c>
      <c r="F114" s="23">
        <f t="shared" si="4"/>
        <v>876</v>
      </c>
      <c r="G114" s="6"/>
      <c r="H114" s="4"/>
      <c r="I114" s="4"/>
    </row>
    <row r="115" spans="1:9" s="3" customFormat="1" ht="14.25">
      <c r="A115" s="20">
        <f t="shared" si="3"/>
        <v>110</v>
      </c>
      <c r="B115" s="1" t="s">
        <v>137</v>
      </c>
      <c r="C115" s="24">
        <v>5</v>
      </c>
      <c r="D115" s="27" t="s">
        <v>14</v>
      </c>
      <c r="E115" s="22">
        <v>45</v>
      </c>
      <c r="F115" s="23">
        <f t="shared" si="4"/>
        <v>225</v>
      </c>
      <c r="G115" s="6"/>
      <c r="H115" s="4"/>
      <c r="I115" s="4"/>
    </row>
    <row r="116" spans="1:9" s="3" customFormat="1" ht="14.25">
      <c r="A116" s="20">
        <f t="shared" si="3"/>
        <v>111</v>
      </c>
      <c r="B116" s="1" t="s">
        <v>138</v>
      </c>
      <c r="C116" s="24">
        <v>10</v>
      </c>
      <c r="D116" s="27" t="s">
        <v>14</v>
      </c>
      <c r="E116" s="22">
        <v>218</v>
      </c>
      <c r="F116" s="23">
        <f t="shared" si="4"/>
        <v>2180</v>
      </c>
      <c r="G116" s="6"/>
      <c r="H116" s="4"/>
      <c r="I116" s="4"/>
    </row>
    <row r="117" spans="1:9" s="3" customFormat="1" ht="14.25">
      <c r="A117" s="20">
        <f t="shared" si="3"/>
        <v>112</v>
      </c>
      <c r="B117" s="1" t="s">
        <v>139</v>
      </c>
      <c r="C117" s="24">
        <v>10</v>
      </c>
      <c r="D117" s="27" t="s">
        <v>14</v>
      </c>
      <c r="E117" s="22">
        <v>70</v>
      </c>
      <c r="F117" s="23">
        <f t="shared" si="4"/>
        <v>700</v>
      </c>
      <c r="G117" s="6"/>
      <c r="H117" s="4"/>
      <c r="I117" s="4"/>
    </row>
    <row r="118" spans="1:9" s="3" customFormat="1" ht="14.25">
      <c r="A118" s="20">
        <f t="shared" si="3"/>
        <v>113</v>
      </c>
      <c r="B118" s="1" t="s">
        <v>140</v>
      </c>
      <c r="C118" s="24">
        <v>10</v>
      </c>
      <c r="D118" s="27" t="s">
        <v>14</v>
      </c>
      <c r="E118" s="22">
        <v>250</v>
      </c>
      <c r="F118" s="23">
        <f t="shared" si="4"/>
        <v>2500</v>
      </c>
      <c r="G118" s="6"/>
      <c r="H118" s="4"/>
      <c r="I118" s="4"/>
    </row>
    <row r="119" spans="1:9" s="3" customFormat="1" ht="14.25">
      <c r="A119" s="20">
        <f t="shared" si="3"/>
        <v>114</v>
      </c>
      <c r="B119" s="1" t="s">
        <v>141</v>
      </c>
      <c r="C119" s="24">
        <v>10</v>
      </c>
      <c r="D119" s="27" t="s">
        <v>14</v>
      </c>
      <c r="E119" s="22">
        <v>150</v>
      </c>
      <c r="F119" s="23">
        <f t="shared" si="4"/>
        <v>1500</v>
      </c>
      <c r="G119" s="6"/>
      <c r="H119" s="4"/>
      <c r="I119" s="4"/>
    </row>
    <row r="120" spans="1:9" s="3" customFormat="1" ht="14.25">
      <c r="A120" s="20">
        <f t="shared" si="3"/>
        <v>115</v>
      </c>
      <c r="B120" s="1" t="s">
        <v>142</v>
      </c>
      <c r="C120" s="24">
        <v>10</v>
      </c>
      <c r="D120" s="27" t="s">
        <v>14</v>
      </c>
      <c r="E120" s="22">
        <v>87</v>
      </c>
      <c r="F120" s="23">
        <f t="shared" si="4"/>
        <v>870</v>
      </c>
      <c r="G120" s="6"/>
      <c r="H120" s="4"/>
      <c r="I120" s="4"/>
    </row>
    <row r="121" spans="1:9" s="3" customFormat="1" ht="14.25">
      <c r="A121" s="20">
        <f t="shared" si="3"/>
        <v>116</v>
      </c>
      <c r="B121" s="1" t="s">
        <v>143</v>
      </c>
      <c r="C121" s="24">
        <v>10</v>
      </c>
      <c r="D121" s="27" t="s">
        <v>14</v>
      </c>
      <c r="E121" s="22">
        <v>75</v>
      </c>
      <c r="F121" s="23">
        <f t="shared" si="4"/>
        <v>750</v>
      </c>
      <c r="G121" s="6"/>
      <c r="H121" s="4"/>
      <c r="I121" s="4"/>
    </row>
    <row r="122" spans="1:9" s="3" customFormat="1" ht="14.25">
      <c r="A122" s="20">
        <f t="shared" si="3"/>
        <v>117</v>
      </c>
      <c r="B122" s="1" t="s">
        <v>144</v>
      </c>
      <c r="C122" s="24">
        <v>5</v>
      </c>
      <c r="D122" s="27" t="s">
        <v>14</v>
      </c>
      <c r="E122" s="22">
        <v>150</v>
      </c>
      <c r="F122" s="23">
        <f t="shared" si="4"/>
        <v>750</v>
      </c>
      <c r="G122" s="6"/>
      <c r="H122" s="4"/>
      <c r="I122" s="4"/>
    </row>
    <row r="123" spans="1:9" s="3" customFormat="1" ht="14.25">
      <c r="A123" s="20">
        <f t="shared" si="3"/>
        <v>118</v>
      </c>
      <c r="B123" s="1" t="s">
        <v>145</v>
      </c>
      <c r="C123" s="24">
        <v>5</v>
      </c>
      <c r="D123" s="27" t="s">
        <v>14</v>
      </c>
      <c r="E123" s="22">
        <v>55</v>
      </c>
      <c r="F123" s="23">
        <f t="shared" si="4"/>
        <v>275</v>
      </c>
      <c r="G123" s="6"/>
      <c r="H123" s="4"/>
      <c r="I123" s="4"/>
    </row>
    <row r="124" spans="1:9" s="3" customFormat="1" ht="80.25" customHeight="1">
      <c r="A124" s="20">
        <f t="shared" si="3"/>
        <v>119</v>
      </c>
      <c r="B124" s="1" t="s">
        <v>146</v>
      </c>
      <c r="C124" s="24">
        <v>100</v>
      </c>
      <c r="D124" s="27" t="s">
        <v>14</v>
      </c>
      <c r="E124" s="22">
        <v>15</v>
      </c>
      <c r="F124" s="23">
        <f t="shared" si="4"/>
        <v>1500</v>
      </c>
      <c r="G124" s="6"/>
      <c r="H124" s="4"/>
      <c r="I124" s="4"/>
    </row>
    <row r="125" spans="1:9" s="3" customFormat="1" ht="14.25">
      <c r="A125" s="20">
        <f t="shared" si="3"/>
        <v>120</v>
      </c>
      <c r="B125" s="1" t="s">
        <v>147</v>
      </c>
      <c r="C125" s="24">
        <v>100</v>
      </c>
      <c r="D125" s="27" t="s">
        <v>14</v>
      </c>
      <c r="E125" s="22">
        <v>12</v>
      </c>
      <c r="F125" s="23">
        <f t="shared" si="4"/>
        <v>1200</v>
      </c>
      <c r="G125" s="6"/>
      <c r="H125" s="4"/>
      <c r="I125" s="4"/>
    </row>
    <row r="126" spans="1:9" s="3" customFormat="1" ht="57">
      <c r="A126" s="20">
        <f t="shared" si="3"/>
        <v>121</v>
      </c>
      <c r="B126" s="1" t="s">
        <v>148</v>
      </c>
      <c r="C126" s="21">
        <v>75</v>
      </c>
      <c r="D126" s="27" t="s">
        <v>11</v>
      </c>
      <c r="E126" s="22">
        <v>350</v>
      </c>
      <c r="F126" s="23">
        <f t="shared" si="4"/>
        <v>26250</v>
      </c>
      <c r="G126" s="6"/>
      <c r="H126" s="4"/>
      <c r="I126" s="4"/>
    </row>
    <row r="127" spans="1:9" s="3" customFormat="1" ht="172.5" customHeight="1">
      <c r="A127" s="20">
        <f t="shared" si="3"/>
        <v>122</v>
      </c>
      <c r="B127" s="1" t="s">
        <v>149</v>
      </c>
      <c r="C127" s="24">
        <v>4</v>
      </c>
      <c r="D127" s="27" t="s">
        <v>14</v>
      </c>
      <c r="E127" s="22">
        <v>9981</v>
      </c>
      <c r="F127" s="23">
        <f t="shared" si="4"/>
        <v>39924</v>
      </c>
      <c r="G127" s="6"/>
      <c r="H127" s="4"/>
      <c r="I127" s="4"/>
    </row>
    <row r="128" spans="1:9" s="3" customFormat="1" ht="42.75">
      <c r="A128" s="20">
        <f t="shared" si="3"/>
        <v>123</v>
      </c>
      <c r="B128" s="1" t="s">
        <v>150</v>
      </c>
      <c r="C128" s="21">
        <v>20</v>
      </c>
      <c r="D128" s="27" t="s">
        <v>22</v>
      </c>
      <c r="E128" s="22">
        <v>172</v>
      </c>
      <c r="F128" s="23">
        <f t="shared" si="4"/>
        <v>3440</v>
      </c>
      <c r="G128" s="6"/>
      <c r="H128" s="4"/>
      <c r="I128" s="4"/>
    </row>
    <row r="129" spans="1:9" s="3" customFormat="1" ht="16.5">
      <c r="A129" s="20">
        <f t="shared" si="3"/>
        <v>124</v>
      </c>
      <c r="B129" s="1" t="s">
        <v>151</v>
      </c>
      <c r="C129" s="21">
        <v>3</v>
      </c>
      <c r="D129" s="27" t="s">
        <v>22</v>
      </c>
      <c r="E129" s="22">
        <v>5904</v>
      </c>
      <c r="F129" s="23">
        <f t="shared" si="4"/>
        <v>17712</v>
      </c>
      <c r="G129" s="6"/>
      <c r="H129" s="4"/>
      <c r="I129" s="4"/>
    </row>
    <row r="130" spans="1:9" s="3" customFormat="1" ht="16.5">
      <c r="A130" s="20">
        <f t="shared" si="3"/>
        <v>125</v>
      </c>
      <c r="B130" s="1" t="s">
        <v>152</v>
      </c>
      <c r="C130" s="21">
        <v>15</v>
      </c>
      <c r="D130" s="27" t="s">
        <v>81</v>
      </c>
      <c r="E130" s="22">
        <v>6763</v>
      </c>
      <c r="F130" s="23">
        <f t="shared" si="4"/>
        <v>101445</v>
      </c>
      <c r="G130" s="6"/>
      <c r="H130" s="4"/>
      <c r="I130" s="4"/>
    </row>
    <row r="131" spans="1:9" s="3" customFormat="1" ht="28.5">
      <c r="A131" s="20">
        <f t="shared" si="3"/>
        <v>126</v>
      </c>
      <c r="B131" s="1" t="s">
        <v>153</v>
      </c>
      <c r="C131" s="21">
        <v>90</v>
      </c>
      <c r="D131" s="27" t="s">
        <v>10</v>
      </c>
      <c r="E131" s="22">
        <v>274</v>
      </c>
      <c r="F131" s="23">
        <f t="shared" si="4"/>
        <v>24660</v>
      </c>
      <c r="G131" s="6"/>
      <c r="H131" s="4"/>
      <c r="I131" s="4"/>
    </row>
    <row r="132" spans="1:9" s="3" customFormat="1" ht="16.5">
      <c r="A132" s="20">
        <f t="shared" si="3"/>
        <v>127</v>
      </c>
      <c r="B132" s="1" t="s">
        <v>154</v>
      </c>
      <c r="C132" s="21">
        <v>5</v>
      </c>
      <c r="D132" s="27" t="s">
        <v>81</v>
      </c>
      <c r="E132" s="22">
        <v>8795</v>
      </c>
      <c r="F132" s="23">
        <f t="shared" si="4"/>
        <v>43975</v>
      </c>
      <c r="G132" s="6"/>
      <c r="H132" s="4"/>
      <c r="I132" s="4"/>
    </row>
    <row r="133" spans="1:9" s="3" customFormat="1" ht="42.75">
      <c r="A133" s="20">
        <f t="shared" si="3"/>
        <v>128</v>
      </c>
      <c r="B133" s="2" t="s">
        <v>155</v>
      </c>
      <c r="C133" s="21">
        <v>300</v>
      </c>
      <c r="D133" s="27" t="s">
        <v>19</v>
      </c>
      <c r="E133" s="22">
        <v>76</v>
      </c>
      <c r="F133" s="23">
        <f t="shared" si="4"/>
        <v>22800</v>
      </c>
      <c r="G133" s="6"/>
      <c r="H133" s="4"/>
      <c r="I133" s="4"/>
    </row>
    <row r="134" spans="1:9" s="3" customFormat="1" ht="99.75">
      <c r="A134" s="20">
        <f t="shared" si="3"/>
        <v>129</v>
      </c>
      <c r="B134" s="1" t="s">
        <v>156</v>
      </c>
      <c r="C134" s="21">
        <v>2</v>
      </c>
      <c r="D134" s="27" t="s">
        <v>14</v>
      </c>
      <c r="E134" s="22">
        <v>25000</v>
      </c>
      <c r="F134" s="23">
        <f t="shared" si="4"/>
        <v>50000</v>
      </c>
      <c r="G134" s="6"/>
      <c r="H134" s="4"/>
      <c r="I134" s="4"/>
    </row>
    <row r="135" spans="1:9" s="3" customFormat="1" ht="58.5">
      <c r="A135" s="20">
        <f t="shared" si="3"/>
        <v>130</v>
      </c>
      <c r="B135" s="32" t="s">
        <v>157</v>
      </c>
      <c r="C135" s="21">
        <v>10</v>
      </c>
      <c r="D135" s="27" t="s">
        <v>22</v>
      </c>
      <c r="E135" s="22">
        <v>172</v>
      </c>
      <c r="F135" s="23">
        <f t="shared" si="4"/>
        <v>1720</v>
      </c>
      <c r="G135" s="6"/>
      <c r="H135" s="4"/>
      <c r="I135" s="4"/>
    </row>
    <row r="136" spans="1:9" s="3" customFormat="1" ht="16.5">
      <c r="A136" s="20">
        <f aca="true" t="shared" si="5" ref="A136:A143">A135+1</f>
        <v>131</v>
      </c>
      <c r="B136" s="1" t="s">
        <v>158</v>
      </c>
      <c r="C136" s="21">
        <v>2.5</v>
      </c>
      <c r="D136" s="27" t="s">
        <v>22</v>
      </c>
      <c r="E136" s="22">
        <v>5904</v>
      </c>
      <c r="F136" s="23">
        <f t="shared" si="4"/>
        <v>14760</v>
      </c>
      <c r="G136" s="6"/>
      <c r="H136" s="4"/>
      <c r="I136" s="4"/>
    </row>
    <row r="137" spans="1:9" s="3" customFormat="1" ht="16.5">
      <c r="A137" s="20">
        <f t="shared" si="5"/>
        <v>132</v>
      </c>
      <c r="B137" s="1" t="s">
        <v>159</v>
      </c>
      <c r="C137" s="21">
        <v>15</v>
      </c>
      <c r="D137" s="27" t="s">
        <v>81</v>
      </c>
      <c r="E137" s="22">
        <v>6760</v>
      </c>
      <c r="F137" s="23">
        <f t="shared" si="4"/>
        <v>101400</v>
      </c>
      <c r="G137" s="6"/>
      <c r="H137" s="4"/>
      <c r="I137" s="4"/>
    </row>
    <row r="138" spans="1:9" s="3" customFormat="1" ht="28.5">
      <c r="A138" s="20">
        <f t="shared" si="5"/>
        <v>133</v>
      </c>
      <c r="B138" s="1" t="s">
        <v>160</v>
      </c>
      <c r="C138" s="21">
        <v>260</v>
      </c>
      <c r="D138" s="27" t="s">
        <v>10</v>
      </c>
      <c r="E138" s="22">
        <v>274</v>
      </c>
      <c r="F138" s="23">
        <f t="shared" si="4"/>
        <v>71240</v>
      </c>
      <c r="G138" s="6"/>
      <c r="H138" s="4"/>
      <c r="I138" s="4"/>
    </row>
    <row r="139" spans="1:9" s="3" customFormat="1" ht="28.5">
      <c r="A139" s="20">
        <f t="shared" si="5"/>
        <v>134</v>
      </c>
      <c r="B139" s="1" t="s">
        <v>161</v>
      </c>
      <c r="C139" s="21">
        <v>50</v>
      </c>
      <c r="D139" s="27" t="s">
        <v>81</v>
      </c>
      <c r="E139" s="22">
        <v>105</v>
      </c>
      <c r="F139" s="23">
        <f t="shared" si="4"/>
        <v>5250</v>
      </c>
      <c r="G139" s="6"/>
      <c r="H139" s="4"/>
      <c r="I139" s="4"/>
    </row>
    <row r="140" spans="1:9" s="3" customFormat="1" ht="28.5">
      <c r="A140" s="20">
        <f t="shared" si="5"/>
        <v>135</v>
      </c>
      <c r="B140" s="2" t="s">
        <v>162</v>
      </c>
      <c r="C140" s="21">
        <v>500</v>
      </c>
      <c r="D140" s="27" t="s">
        <v>19</v>
      </c>
      <c r="E140" s="22">
        <v>139</v>
      </c>
      <c r="F140" s="23">
        <f t="shared" si="4"/>
        <v>69500</v>
      </c>
      <c r="G140" s="6"/>
      <c r="H140" s="4"/>
      <c r="I140" s="4"/>
    </row>
    <row r="141" spans="1:9" s="3" customFormat="1" ht="99.75">
      <c r="A141" s="20">
        <f t="shared" si="5"/>
        <v>136</v>
      </c>
      <c r="B141" s="2" t="s">
        <v>163</v>
      </c>
      <c r="C141" s="24">
        <v>30</v>
      </c>
      <c r="D141" s="10" t="s">
        <v>164</v>
      </c>
      <c r="E141" s="24">
        <v>1500</v>
      </c>
      <c r="F141" s="23">
        <f>C141*E141</f>
        <v>45000</v>
      </c>
      <c r="G141" s="6"/>
      <c r="H141" s="4"/>
      <c r="I141" s="4"/>
    </row>
    <row r="142" spans="1:9" s="3" customFormat="1" ht="200.25" customHeight="1">
      <c r="A142" s="20">
        <f t="shared" si="5"/>
        <v>137</v>
      </c>
      <c r="B142" s="2" t="s">
        <v>165</v>
      </c>
      <c r="C142" s="30">
        <v>900</v>
      </c>
      <c r="D142" s="10" t="s">
        <v>10</v>
      </c>
      <c r="E142" s="24">
        <v>900</v>
      </c>
      <c r="F142" s="23">
        <f>C142*E142</f>
        <v>810000</v>
      </c>
      <c r="G142" s="6"/>
      <c r="H142" s="4"/>
      <c r="I142" s="4"/>
    </row>
    <row r="143" spans="1:9" s="3" customFormat="1" ht="117.75" customHeight="1">
      <c r="A143" s="20">
        <f t="shared" si="5"/>
        <v>138</v>
      </c>
      <c r="B143" s="2" t="s">
        <v>166</v>
      </c>
      <c r="C143" s="24">
        <v>700</v>
      </c>
      <c r="D143" s="10" t="s">
        <v>10</v>
      </c>
      <c r="E143" s="24">
        <v>1020</v>
      </c>
      <c r="F143" s="23">
        <f>C143*E143</f>
        <v>714000</v>
      </c>
      <c r="G143" s="6"/>
      <c r="H143" s="4"/>
      <c r="I143" s="4"/>
    </row>
    <row r="144" spans="1:9" s="3" customFormat="1" ht="15">
      <c r="A144" s="33"/>
      <c r="B144" s="104" t="s">
        <v>16</v>
      </c>
      <c r="C144" s="104"/>
      <c r="D144" s="104"/>
      <c r="E144" s="105"/>
      <c r="F144" s="34">
        <f>SUM(F6:F143)</f>
        <v>9150740</v>
      </c>
      <c r="G144" s="35"/>
      <c r="H144" s="4"/>
      <c r="I144" s="4"/>
    </row>
    <row r="145" spans="1:9" s="38" customFormat="1" ht="15">
      <c r="A145" s="106" t="s">
        <v>167</v>
      </c>
      <c r="B145" s="107"/>
      <c r="C145" s="107"/>
      <c r="D145" s="107"/>
      <c r="E145" s="108"/>
      <c r="F145" s="36">
        <v>2470700</v>
      </c>
      <c r="G145" s="37"/>
      <c r="H145" s="39"/>
      <c r="I145" s="39"/>
    </row>
    <row r="146" spans="1:9" s="38" customFormat="1" ht="15">
      <c r="A146" s="109" t="s">
        <v>168</v>
      </c>
      <c r="B146" s="109"/>
      <c r="C146" s="109"/>
      <c r="D146" s="109"/>
      <c r="E146" s="109"/>
      <c r="F146" s="36">
        <f>SUM(F144:F145)</f>
        <v>11621440</v>
      </c>
      <c r="G146" s="37"/>
      <c r="H146" s="39"/>
      <c r="I146" s="39"/>
    </row>
    <row r="148" spans="8:9" ht="18" customHeight="1">
      <c r="H148" s="5"/>
      <c r="I148" s="5"/>
    </row>
    <row r="149" spans="8:9" ht="14.25">
      <c r="H149" s="5"/>
      <c r="I149" s="5"/>
    </row>
    <row r="150" spans="8:9" ht="14.25">
      <c r="H150" s="5"/>
      <c r="I150" s="5"/>
    </row>
    <row r="151" spans="8:9" ht="14.25">
      <c r="H151" s="5"/>
      <c r="I151" s="5"/>
    </row>
    <row r="152" spans="8:9" ht="14.25">
      <c r="H152" s="5"/>
      <c r="I152" s="5"/>
    </row>
    <row r="153" spans="8:9" ht="14.25">
      <c r="H153" s="5"/>
      <c r="I153" s="5"/>
    </row>
    <row r="154" spans="8:9" ht="14.25">
      <c r="H154" s="5"/>
      <c r="I154" s="5"/>
    </row>
    <row r="155" spans="8:9" ht="14.25">
      <c r="H155" s="5"/>
      <c r="I155" s="5"/>
    </row>
    <row r="156" spans="8:9" ht="14.25">
      <c r="H156" s="5"/>
      <c r="I156" s="5"/>
    </row>
    <row r="157" spans="8:9" ht="14.25">
      <c r="H157" s="5"/>
      <c r="I157" s="5"/>
    </row>
    <row r="158" spans="8:9" ht="14.25">
      <c r="H158" s="5"/>
      <c r="I158" s="5"/>
    </row>
    <row r="159" spans="8:9" ht="14.25">
      <c r="H159" s="5"/>
      <c r="I159" s="5"/>
    </row>
    <row r="160" spans="8:9" ht="15" customHeight="1">
      <c r="H160" s="5"/>
      <c r="I160" s="5"/>
    </row>
    <row r="161" spans="8:9" ht="15" customHeight="1">
      <c r="H161" s="5"/>
      <c r="I161" s="5"/>
    </row>
    <row r="162" spans="1:7" s="45" customFormat="1" ht="15" customHeight="1">
      <c r="A162" s="44"/>
      <c r="C162" s="46"/>
      <c r="D162" s="44"/>
      <c r="E162" s="47"/>
      <c r="F162" s="46"/>
      <c r="G162" s="48"/>
    </row>
    <row r="163" spans="1:7" s="45" customFormat="1" ht="15" customHeight="1">
      <c r="A163" s="44"/>
      <c r="C163" s="46"/>
      <c r="D163" s="44"/>
      <c r="E163" s="47"/>
      <c r="F163" s="46"/>
      <c r="G163" s="48"/>
    </row>
    <row r="164" spans="1:7" s="45" customFormat="1" ht="12.75">
      <c r="A164" s="44"/>
      <c r="C164" s="46"/>
      <c r="D164" s="44"/>
      <c r="E164" s="47"/>
      <c r="F164" s="46"/>
      <c r="G164" s="48"/>
    </row>
    <row r="165" spans="1:9" ht="14.25">
      <c r="A165" s="49"/>
      <c r="C165" s="50"/>
      <c r="D165" s="5"/>
      <c r="E165" s="50"/>
      <c r="F165" s="50"/>
      <c r="G165" s="5"/>
      <c r="H165" s="5"/>
      <c r="I165" s="5"/>
    </row>
    <row r="166" spans="1:9" ht="18.75" customHeight="1">
      <c r="A166" s="49"/>
      <c r="C166" s="50"/>
      <c r="D166" s="5"/>
      <c r="E166" s="50"/>
      <c r="F166" s="50"/>
      <c r="G166" s="5"/>
      <c r="H166" s="5"/>
      <c r="I166" s="5"/>
    </row>
    <row r="167" spans="1:9" ht="14.25">
      <c r="A167" s="49"/>
      <c r="C167" s="50"/>
      <c r="D167" s="5"/>
      <c r="E167" s="50"/>
      <c r="F167" s="50"/>
      <c r="G167" s="5"/>
      <c r="H167" s="5"/>
      <c r="I167" s="5"/>
    </row>
    <row r="168" spans="1:9" ht="14.25">
      <c r="A168" s="49"/>
      <c r="C168" s="50"/>
      <c r="D168" s="5"/>
      <c r="E168" s="50"/>
      <c r="F168" s="50"/>
      <c r="G168" s="5"/>
      <c r="H168" s="5"/>
      <c r="I168" s="5"/>
    </row>
    <row r="169" spans="1:9" ht="14.25">
      <c r="A169" s="49"/>
      <c r="C169" s="50"/>
      <c r="D169" s="5"/>
      <c r="E169" s="50"/>
      <c r="F169" s="50"/>
      <c r="G169" s="5"/>
      <c r="H169" s="5"/>
      <c r="I169" s="5"/>
    </row>
    <row r="170" spans="1:9" ht="14.25">
      <c r="A170" s="49"/>
      <c r="C170" s="50"/>
      <c r="D170" s="5"/>
      <c r="E170" s="50"/>
      <c r="F170" s="50"/>
      <c r="G170" s="5"/>
      <c r="H170" s="5"/>
      <c r="I170" s="5"/>
    </row>
    <row r="171" spans="1:9" ht="14.25">
      <c r="A171" s="49"/>
      <c r="C171" s="50"/>
      <c r="D171" s="5"/>
      <c r="E171" s="50"/>
      <c r="F171" s="50"/>
      <c r="G171" s="5"/>
      <c r="H171" s="5"/>
      <c r="I171" s="5"/>
    </row>
    <row r="172" spans="1:9" ht="14.25">
      <c r="A172" s="49"/>
      <c r="C172" s="50"/>
      <c r="D172" s="5"/>
      <c r="E172" s="50"/>
      <c r="F172" s="50"/>
      <c r="G172" s="5"/>
      <c r="H172" s="5"/>
      <c r="I172" s="5"/>
    </row>
    <row r="173" spans="1:7" ht="14.25">
      <c r="A173" s="49"/>
      <c r="C173" s="50"/>
      <c r="D173" s="5"/>
      <c r="E173" s="50"/>
      <c r="F173" s="50"/>
      <c r="G173" s="5"/>
    </row>
    <row r="174" spans="1:7" ht="14.25">
      <c r="A174" s="49"/>
      <c r="C174" s="50"/>
      <c r="D174" s="5"/>
      <c r="E174" s="50"/>
      <c r="F174" s="50"/>
      <c r="G174" s="5"/>
    </row>
    <row r="175" spans="1:7" ht="14.25">
      <c r="A175" s="49"/>
      <c r="C175" s="50"/>
      <c r="D175" s="5"/>
      <c r="E175" s="50"/>
      <c r="F175" s="50"/>
      <c r="G175" s="5"/>
    </row>
    <row r="176" spans="1:7" ht="14.25">
      <c r="A176" s="49"/>
      <c r="C176" s="50"/>
      <c r="D176" s="5"/>
      <c r="E176" s="50"/>
      <c r="F176" s="50"/>
      <c r="G176" s="5"/>
    </row>
    <row r="177" spans="1:7" ht="14.25">
      <c r="A177" s="49"/>
      <c r="C177" s="50"/>
      <c r="D177" s="5"/>
      <c r="E177" s="50"/>
      <c r="F177" s="50"/>
      <c r="G177" s="5"/>
    </row>
    <row r="178" spans="1:9" ht="14.25">
      <c r="A178" s="49"/>
      <c r="C178" s="50"/>
      <c r="D178" s="5"/>
      <c r="E178" s="50"/>
      <c r="F178" s="50"/>
      <c r="G178" s="5"/>
      <c r="H178" s="5"/>
      <c r="I178" s="5"/>
    </row>
    <row r="179" spans="1:9" ht="14.25">
      <c r="A179" s="49"/>
      <c r="C179" s="50"/>
      <c r="D179" s="5"/>
      <c r="E179" s="50"/>
      <c r="F179" s="50"/>
      <c r="G179" s="5"/>
      <c r="H179" s="5"/>
      <c r="I179" s="5"/>
    </row>
    <row r="180" spans="1:9" ht="14.25">
      <c r="A180" s="49"/>
      <c r="C180" s="50"/>
      <c r="D180" s="5"/>
      <c r="E180" s="50"/>
      <c r="F180" s="50"/>
      <c r="G180" s="5"/>
      <c r="H180" s="5"/>
      <c r="I180" s="5"/>
    </row>
    <row r="181" spans="1:9" ht="14.25">
      <c r="A181" s="49"/>
      <c r="C181" s="50"/>
      <c r="D181" s="5"/>
      <c r="E181" s="50"/>
      <c r="F181" s="50"/>
      <c r="G181" s="5"/>
      <c r="H181" s="5"/>
      <c r="I181" s="5"/>
    </row>
    <row r="182" spans="1:9" ht="14.25">
      <c r="A182" s="49"/>
      <c r="C182" s="50"/>
      <c r="D182" s="5"/>
      <c r="E182" s="50"/>
      <c r="F182" s="50"/>
      <c r="G182" s="5"/>
      <c r="H182" s="5"/>
      <c r="I182" s="5"/>
    </row>
    <row r="183" spans="1:9" ht="14.25">
      <c r="A183" s="49"/>
      <c r="C183" s="50"/>
      <c r="D183" s="5"/>
      <c r="E183" s="50"/>
      <c r="F183" s="50"/>
      <c r="G183" s="5"/>
      <c r="H183" s="5"/>
      <c r="I183" s="5"/>
    </row>
    <row r="184" spans="1:9" ht="14.25">
      <c r="A184" s="49"/>
      <c r="C184" s="50"/>
      <c r="D184" s="5"/>
      <c r="E184" s="50"/>
      <c r="F184" s="50"/>
      <c r="G184" s="5"/>
      <c r="H184" s="5"/>
      <c r="I184" s="5"/>
    </row>
    <row r="185" spans="1:9" ht="14.25">
      <c r="A185" s="49"/>
      <c r="C185" s="50"/>
      <c r="D185" s="5"/>
      <c r="E185" s="50"/>
      <c r="F185" s="50"/>
      <c r="G185" s="5"/>
      <c r="H185" s="5"/>
      <c r="I185" s="5"/>
    </row>
    <row r="186" spans="1:9" ht="14.25">
      <c r="A186" s="49"/>
      <c r="C186" s="50"/>
      <c r="D186" s="5"/>
      <c r="E186" s="50"/>
      <c r="F186" s="50"/>
      <c r="G186" s="5"/>
      <c r="H186" s="5"/>
      <c r="I186" s="5"/>
    </row>
    <row r="187" spans="1:9" ht="14.25">
      <c r="A187" s="49"/>
      <c r="C187" s="50"/>
      <c r="D187" s="5"/>
      <c r="E187" s="50"/>
      <c r="F187" s="50"/>
      <c r="G187" s="5"/>
      <c r="H187" s="5"/>
      <c r="I187" s="5"/>
    </row>
    <row r="188" spans="1:9" ht="14.25">
      <c r="A188" s="49"/>
      <c r="C188" s="50"/>
      <c r="D188" s="5"/>
      <c r="E188" s="50"/>
      <c r="F188" s="50"/>
      <c r="G188" s="5"/>
      <c r="H188" s="5"/>
      <c r="I188" s="5"/>
    </row>
    <row r="189" spans="1:9" ht="14.25">
      <c r="A189" s="49"/>
      <c r="C189" s="50"/>
      <c r="D189" s="5"/>
      <c r="E189" s="50"/>
      <c r="F189" s="50"/>
      <c r="G189" s="5"/>
      <c r="H189" s="5"/>
      <c r="I189" s="5"/>
    </row>
    <row r="190" spans="1:9" ht="14.25">
      <c r="A190" s="49"/>
      <c r="C190" s="50"/>
      <c r="D190" s="5"/>
      <c r="E190" s="50"/>
      <c r="F190" s="50"/>
      <c r="G190" s="5"/>
      <c r="H190" s="5"/>
      <c r="I190" s="5"/>
    </row>
  </sheetData>
  <sheetProtection/>
  <mergeCells count="11">
    <mergeCell ref="A1:F1"/>
    <mergeCell ref="A2:F2"/>
    <mergeCell ref="B144:E144"/>
    <mergeCell ref="A145:E145"/>
    <mergeCell ref="A146:E146"/>
    <mergeCell ref="A3:F3"/>
    <mergeCell ref="A4:A5"/>
    <mergeCell ref="B4:B5"/>
    <mergeCell ref="C4:C5"/>
    <mergeCell ref="D4:D5"/>
    <mergeCell ref="F4:F5"/>
  </mergeCells>
  <printOptions/>
  <pageMargins left="0.7" right="0.7" top="0.75" bottom="0.75" header="0.3" footer="0.3"/>
  <pageSetup horizontalDpi="600" verticalDpi="600" orientation="portrait" paperSize="9" r:id="rId1"/>
  <headerFooter>
    <oddFooter>&amp;R&amp;P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A2</dc:creator>
  <cp:keywords/>
  <dc:description/>
  <cp:lastModifiedBy>DellUser</cp:lastModifiedBy>
  <cp:lastPrinted>2019-05-17T09:59:10Z</cp:lastPrinted>
  <dcterms:created xsi:type="dcterms:W3CDTF">2016-09-01T06:48:43Z</dcterms:created>
  <dcterms:modified xsi:type="dcterms:W3CDTF">2019-05-17T09:59:49Z</dcterms:modified>
  <cp:category/>
  <cp:version/>
  <cp:contentType/>
  <cp:contentStatus/>
</cp:coreProperties>
</file>